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120" yWindow="105" windowWidth="15120" windowHeight="8010" tabRatio="865"/>
  </bookViews>
  <sheets>
    <sheet name="1 день" sheetId="2" r:id="rId1"/>
    <sheet name="2 день" sheetId="3" r:id="rId2"/>
    <sheet name="3 день" sheetId="4" r:id="rId3"/>
    <sheet name="4 день" sheetId="5" r:id="rId4"/>
    <sheet name="5 день" sheetId="6" r:id="rId5"/>
    <sheet name="6 день" sheetId="7" r:id="rId6"/>
    <sheet name="7 день" sheetId="8" r:id="rId7"/>
    <sheet name="8 день" sheetId="9" r:id="rId8"/>
    <sheet name="9 день" sheetId="10" r:id="rId9"/>
    <sheet name="10 день" sheetId="11" r:id="rId10"/>
    <sheet name="11 день" sheetId="13" r:id="rId11"/>
    <sheet name="12 день" sheetId="17" r:id="rId12"/>
    <sheet name="13 день" sheetId="18" r:id="rId13"/>
    <sheet name="14 день" sheetId="19" r:id="rId14"/>
    <sheet name="15 день" sheetId="20" r:id="rId15"/>
    <sheet name="16 день" sheetId="21" r:id="rId16"/>
    <sheet name="17 день" sheetId="22" r:id="rId17"/>
    <sheet name="18 день" sheetId="14" r:id="rId18"/>
    <sheet name="19 день" sheetId="15" r:id="rId19"/>
    <sheet name="20 день" sheetId="16" r:id="rId20"/>
    <sheet name="итог" sheetId="12" r:id="rId21"/>
  </sheets>
  <calcPr calcId="144525" refMode="R1C1"/>
</workbook>
</file>

<file path=xl/calcChain.xml><?xml version="1.0" encoding="utf-8"?>
<calcChain xmlns="http://schemas.openxmlformats.org/spreadsheetml/2006/main">
  <c r="A7" i="19" l="1"/>
  <c r="A8" i="19"/>
  <c r="A9" i="19"/>
  <c r="A10" i="19" s="1"/>
  <c r="A11" i="19" s="1"/>
  <c r="A6" i="19"/>
  <c r="A8" i="16" l="1"/>
  <c r="A9" i="16"/>
  <c r="A10" i="16"/>
  <c r="A11" i="16"/>
  <c r="A7" i="14"/>
  <c r="A8" i="14"/>
  <c r="A9" i="14"/>
  <c r="A10" i="14"/>
  <c r="A10" i="22"/>
  <c r="A11" i="22"/>
  <c r="A12" i="22"/>
  <c r="A9" i="20" l="1"/>
  <c r="A10" i="20"/>
  <c r="A11" i="20" s="1"/>
  <c r="O11" i="16" l="1"/>
  <c r="N11" i="16"/>
  <c r="M11" i="16"/>
  <c r="L11" i="16"/>
  <c r="K11" i="16"/>
  <c r="J11" i="16"/>
  <c r="I11" i="16"/>
  <c r="H11" i="16"/>
  <c r="G11" i="16"/>
  <c r="F11" i="16"/>
  <c r="E11" i="16"/>
  <c r="D11" i="16"/>
  <c r="A6" i="16"/>
  <c r="A7" i="16" s="1"/>
  <c r="O11" i="15"/>
  <c r="N11" i="15"/>
  <c r="M11" i="15"/>
  <c r="L11" i="15"/>
  <c r="K11" i="15"/>
  <c r="J11" i="15"/>
  <c r="I11" i="15"/>
  <c r="H11" i="15"/>
  <c r="G11" i="15"/>
  <c r="F11" i="15"/>
  <c r="E11" i="15"/>
  <c r="D11" i="15"/>
  <c r="O10" i="14"/>
  <c r="N10" i="14"/>
  <c r="M10" i="14"/>
  <c r="L10" i="14"/>
  <c r="K10" i="14"/>
  <c r="J10" i="14"/>
  <c r="I10" i="14"/>
  <c r="H10" i="14"/>
  <c r="G10" i="14"/>
  <c r="F10" i="14"/>
  <c r="E10" i="14"/>
  <c r="D10" i="14"/>
  <c r="A6" i="14"/>
  <c r="O12" i="22"/>
  <c r="N12" i="22"/>
  <c r="M12" i="22"/>
  <c r="L12" i="22"/>
  <c r="K12" i="22"/>
  <c r="J12" i="22"/>
  <c r="I12" i="22"/>
  <c r="H12" i="22"/>
  <c r="G12" i="22"/>
  <c r="F12" i="22"/>
  <c r="E12" i="22"/>
  <c r="D12" i="22"/>
  <c r="A6" i="22"/>
  <c r="A7" i="22" s="1"/>
  <c r="A8" i="22" s="1"/>
  <c r="A9" i="22" s="1"/>
  <c r="O12" i="21"/>
  <c r="N12" i="21"/>
  <c r="M12" i="21"/>
  <c r="L12" i="21"/>
  <c r="K12" i="21"/>
  <c r="J12" i="21"/>
  <c r="I12" i="21"/>
  <c r="H12" i="21"/>
  <c r="G12" i="21"/>
  <c r="F12" i="21"/>
  <c r="E12" i="21"/>
  <c r="D12" i="21"/>
  <c r="O11" i="20"/>
  <c r="N11" i="20"/>
  <c r="M11" i="20"/>
  <c r="L11" i="20"/>
  <c r="K11" i="20"/>
  <c r="J11" i="20"/>
  <c r="I11" i="20"/>
  <c r="H11" i="20"/>
  <c r="G11" i="20"/>
  <c r="F11" i="20"/>
  <c r="E11" i="20"/>
  <c r="D11" i="20"/>
  <c r="A6" i="20"/>
  <c r="A7" i="20" s="1"/>
  <c r="A8" i="20" s="1"/>
  <c r="O11" i="19"/>
  <c r="N11" i="19"/>
  <c r="M11" i="19"/>
  <c r="L11" i="19"/>
  <c r="K11" i="19"/>
  <c r="J11" i="19"/>
  <c r="I11" i="19"/>
  <c r="H11" i="19"/>
  <c r="G11" i="19"/>
  <c r="F11" i="19"/>
  <c r="E11" i="19"/>
  <c r="D11" i="19"/>
  <c r="O11" i="18"/>
  <c r="N11" i="18"/>
  <c r="M11" i="18"/>
  <c r="L11" i="18"/>
  <c r="K11" i="18"/>
  <c r="J11" i="18"/>
  <c r="I11" i="18"/>
  <c r="H11" i="18"/>
  <c r="G11" i="18"/>
  <c r="F11" i="18"/>
  <c r="E11" i="18"/>
  <c r="D11" i="18"/>
  <c r="A6" i="18"/>
  <c r="A7" i="18" s="1"/>
  <c r="A8" i="18" s="1"/>
  <c r="A9" i="18" s="1"/>
  <c r="A10" i="18" s="1"/>
  <c r="A11" i="18" s="1"/>
  <c r="O11" i="17"/>
  <c r="N11" i="17"/>
  <c r="M11" i="17"/>
  <c r="L11" i="17"/>
  <c r="K11" i="17"/>
  <c r="J11" i="17"/>
  <c r="I11" i="17"/>
  <c r="H11" i="17"/>
  <c r="G11" i="17"/>
  <c r="F11" i="17"/>
  <c r="E11" i="17"/>
  <c r="D11" i="17"/>
  <c r="A6" i="17"/>
  <c r="A7" i="17" s="1"/>
  <c r="A8" i="17" s="1"/>
  <c r="A9" i="17" s="1"/>
  <c r="A10" i="17" s="1"/>
  <c r="A11" i="17" s="1"/>
  <c r="O12" i="13"/>
  <c r="N12" i="13"/>
  <c r="M12" i="13"/>
  <c r="L12" i="13"/>
  <c r="K12" i="13"/>
  <c r="J12" i="13"/>
  <c r="I12" i="13"/>
  <c r="H12" i="13"/>
  <c r="G12" i="13"/>
  <c r="F12" i="13"/>
  <c r="E12" i="13"/>
  <c r="D12" i="13"/>
  <c r="A7" i="11"/>
  <c r="A8" i="11"/>
  <c r="A9" i="11" s="1"/>
  <c r="A10" i="11" s="1"/>
  <c r="A11" i="11" s="1"/>
  <c r="A6" i="11"/>
  <c r="A9" i="10"/>
  <c r="A10" i="10"/>
  <c r="A11" i="10"/>
  <c r="A12" i="10"/>
  <c r="A13" i="10"/>
  <c r="A14" i="10"/>
  <c r="A8" i="10"/>
  <c r="A10" i="9"/>
  <c r="A11" i="9" s="1"/>
  <c r="A7" i="9"/>
  <c r="A8" i="9"/>
  <c r="A9" i="9" s="1"/>
  <c r="A6" i="9"/>
  <c r="A7" i="8"/>
  <c r="A8" i="8"/>
  <c r="A9" i="8" s="1"/>
  <c r="A10" i="8" s="1"/>
  <c r="A11" i="8" s="1"/>
  <c r="A6" i="8"/>
  <c r="A7" i="7"/>
  <c r="A8" i="7"/>
  <c r="A9" i="7" s="1"/>
  <c r="A10" i="7" s="1"/>
  <c r="A11" i="7" s="1"/>
  <c r="A6" i="7"/>
  <c r="A10" i="6"/>
  <c r="A11" i="6"/>
  <c r="A12" i="6"/>
  <c r="O12" i="6"/>
  <c r="N12" i="6"/>
  <c r="M12" i="6"/>
  <c r="L12" i="6"/>
  <c r="K12" i="6"/>
  <c r="J12" i="6"/>
  <c r="I12" i="6"/>
  <c r="G12" i="6"/>
  <c r="F12" i="6"/>
  <c r="E12" i="6"/>
  <c r="D12" i="6"/>
  <c r="A7" i="6"/>
  <c r="A8" i="6" s="1"/>
  <c r="A9" i="6" s="1"/>
  <c r="A6" i="6"/>
  <c r="A9" i="4"/>
  <c r="A10" i="4"/>
  <c r="A11" i="4"/>
  <c r="A12" i="4"/>
  <c r="A13" i="4"/>
  <c r="A8" i="4"/>
  <c r="A11" i="3"/>
  <c r="A9" i="3"/>
  <c r="A10" i="3"/>
  <c r="A7" i="3"/>
  <c r="A8" i="3"/>
  <c r="A6" i="3"/>
  <c r="G11" i="5" l="1"/>
  <c r="F11" i="5"/>
  <c r="E11" i="5"/>
  <c r="D11" i="5"/>
  <c r="F11" i="3"/>
  <c r="E11" i="3"/>
  <c r="D11" i="3"/>
  <c r="F16" i="2"/>
  <c r="E16" i="2"/>
  <c r="D16" i="2"/>
  <c r="G11" i="11"/>
  <c r="F11" i="11"/>
  <c r="E11" i="11"/>
  <c r="D11" i="11"/>
  <c r="G14" i="10"/>
  <c r="F14" i="10"/>
  <c r="E14" i="10"/>
  <c r="D14" i="10"/>
  <c r="G11" i="9"/>
  <c r="F11" i="9"/>
  <c r="E11" i="9"/>
  <c r="D11" i="9"/>
  <c r="G11" i="8"/>
  <c r="F11" i="8"/>
  <c r="E11" i="8"/>
  <c r="D11" i="8"/>
  <c r="G11" i="7"/>
  <c r="F11" i="7"/>
  <c r="E11" i="7"/>
  <c r="D11" i="7"/>
  <c r="F13" i="4"/>
  <c r="E13" i="4"/>
  <c r="D13" i="4"/>
  <c r="G11" i="3"/>
  <c r="G16" i="2"/>
  <c r="G13" i="4"/>
  <c r="E3" i="12" l="1"/>
  <c r="C3" i="12" l="1"/>
  <c r="H11" i="11"/>
  <c r="I11" i="11"/>
  <c r="J11" i="11"/>
  <c r="K11" i="11"/>
  <c r="L11" i="11"/>
  <c r="M11" i="11"/>
  <c r="N11" i="11"/>
  <c r="O11" i="11"/>
  <c r="H14" i="10"/>
  <c r="I14" i="10"/>
  <c r="J14" i="10"/>
  <c r="K14" i="10"/>
  <c r="L14" i="10"/>
  <c r="M14" i="10"/>
  <c r="N14" i="10"/>
  <c r="O14" i="10"/>
  <c r="H11" i="9"/>
  <c r="I11" i="9"/>
  <c r="K11" i="9"/>
  <c r="L11" i="9"/>
  <c r="M11" i="9"/>
  <c r="N11" i="9"/>
  <c r="O11" i="9"/>
  <c r="J11" i="9"/>
  <c r="H11" i="8"/>
  <c r="I11" i="8"/>
  <c r="O11" i="8"/>
  <c r="L11" i="8"/>
  <c r="M11" i="8"/>
  <c r="N11" i="8"/>
  <c r="K11" i="8"/>
  <c r="M11" i="7"/>
  <c r="H11" i="7"/>
  <c r="I11" i="7"/>
  <c r="J11" i="7"/>
  <c r="K11" i="7"/>
  <c r="L11" i="7"/>
  <c r="N11" i="7"/>
  <c r="O11" i="7"/>
  <c r="H12" i="6"/>
  <c r="H11" i="5"/>
  <c r="I11" i="5"/>
  <c r="J11" i="5"/>
  <c r="K11" i="5"/>
  <c r="L11" i="5"/>
  <c r="M11" i="5"/>
  <c r="N11" i="5"/>
  <c r="O11" i="5"/>
  <c r="O13" i="4"/>
  <c r="H13" i="4"/>
  <c r="I13" i="4"/>
  <c r="J13" i="4"/>
  <c r="K13" i="4"/>
  <c r="L13" i="4"/>
  <c r="M13" i="4"/>
  <c r="N13" i="4"/>
  <c r="H11" i="3"/>
  <c r="I11" i="3"/>
  <c r="J11" i="3"/>
  <c r="K11" i="3"/>
  <c r="L11" i="3"/>
  <c r="M11" i="3"/>
  <c r="N11" i="3"/>
  <c r="O11" i="3"/>
  <c r="H16" i="2"/>
  <c r="I16" i="2"/>
  <c r="J16" i="2"/>
  <c r="K16" i="2"/>
  <c r="L16" i="2"/>
  <c r="M16" i="2"/>
  <c r="N16" i="2"/>
  <c r="O16" i="2"/>
  <c r="F5" i="12" l="1"/>
  <c r="F7" i="12" s="1"/>
  <c r="E5" i="12"/>
  <c r="E7" i="12" s="1"/>
  <c r="D5" i="12"/>
  <c r="D7" i="12" s="1"/>
  <c r="C5" i="12"/>
  <c r="C7" i="12" s="1"/>
  <c r="J11" i="8"/>
  <c r="F3" i="12" l="1"/>
  <c r="D3" i="12"/>
</calcChain>
</file>

<file path=xl/sharedStrings.xml><?xml version="1.0" encoding="utf-8"?>
<sst xmlns="http://schemas.openxmlformats.org/spreadsheetml/2006/main" count="578" uniqueCount="100">
  <si>
    <t>Минер. вещества, мг</t>
  </si>
  <si>
    <t>Витамины, мг</t>
  </si>
  <si>
    <t>Энерг. ценность, ккал</t>
  </si>
  <si>
    <t>Са</t>
  </si>
  <si>
    <t>Mg</t>
  </si>
  <si>
    <t>Р</t>
  </si>
  <si>
    <t>Fe</t>
  </si>
  <si>
    <r>
      <t>В</t>
    </r>
    <r>
      <rPr>
        <vertAlign val="subscript"/>
        <sz val="10"/>
        <color theme="1"/>
        <rFont val="Times New Roman"/>
        <family val="1"/>
        <charset val="204"/>
      </rPr>
      <t>1</t>
    </r>
  </si>
  <si>
    <t>С</t>
  </si>
  <si>
    <t>А</t>
  </si>
  <si>
    <t>завтрак</t>
  </si>
  <si>
    <t>18,2-20,2</t>
  </si>
  <si>
    <t>18,8-20,7</t>
  </si>
  <si>
    <t>79,6-92,2</t>
  </si>
  <si>
    <t>558,1-616,9</t>
  </si>
  <si>
    <t>Белки (г)</t>
  </si>
  <si>
    <t>Жиры (г)</t>
  </si>
  <si>
    <t>Углеводы (г)</t>
  </si>
  <si>
    <t>Энергетическая ценность (ккал)</t>
  </si>
  <si>
    <t>Прием пищи</t>
  </si>
  <si>
    <t>Доля суточной потребности в пищевых веществах и энергии</t>
  </si>
  <si>
    <t>Завтрак в школе (первая смена)</t>
  </si>
  <si>
    <t>20 - 25%</t>
  </si>
  <si>
    <t>Итого</t>
  </si>
  <si>
    <t>Завтрак в школе фактически</t>
  </si>
  <si>
    <t>50 - 60%</t>
  </si>
  <si>
    <t>Пищевая ценнность</t>
  </si>
  <si>
    <t>День: понедельник</t>
  </si>
  <si>
    <t>Неделя: первая</t>
  </si>
  <si>
    <t>Сезон: зимне-весенний</t>
  </si>
  <si>
    <t xml:space="preserve">Возрастная категория: 7-11 лет  </t>
  </si>
  <si>
    <t>Е</t>
  </si>
  <si>
    <t>Прием пищи, наименование блюда</t>
  </si>
  <si>
    <t>День: вторник</t>
  </si>
  <si>
    <t>День: среда</t>
  </si>
  <si>
    <t>День: четверг</t>
  </si>
  <si>
    <t>День: пятница</t>
  </si>
  <si>
    <t xml:space="preserve">День: понедельник </t>
  </si>
  <si>
    <t>Неделя: вторая</t>
  </si>
  <si>
    <t>Масса порции</t>
  </si>
  <si>
    <t>Белки</t>
  </si>
  <si>
    <t xml:space="preserve">Жиры </t>
  </si>
  <si>
    <t xml:space="preserve">Угле-воды, </t>
  </si>
  <si>
    <t>Пищевые вещества г.</t>
  </si>
  <si>
    <t>№ рец.</t>
  </si>
  <si>
    <t>Масло сливочное</t>
  </si>
  <si>
    <t>Какао с молоком</t>
  </si>
  <si>
    <t>№</t>
  </si>
  <si>
    <t>Яблоки</t>
  </si>
  <si>
    <t>День: Среда</t>
  </si>
  <si>
    <t>Чай с сахаром и лимоном</t>
  </si>
  <si>
    <t>Огурец свежий</t>
  </si>
  <si>
    <t>Рис отварной</t>
  </si>
  <si>
    <t>200/15/7</t>
  </si>
  <si>
    <t>Батон йодированный (новый)</t>
  </si>
  <si>
    <t>Каша пшенная с изюмом</t>
  </si>
  <si>
    <t>Сыр порционный</t>
  </si>
  <si>
    <t>Фрукты (мандарин)</t>
  </si>
  <si>
    <t>Помидоры свежие</t>
  </si>
  <si>
    <t xml:space="preserve">Куриное филе Пикантное запеченное с сыром </t>
  </si>
  <si>
    <t>Картофель, тушеный с луком</t>
  </si>
  <si>
    <t>Сырники с морковью с молочным соусом сладким</t>
  </si>
  <si>
    <t>Кофейный напиток из цикория с молоком</t>
  </si>
  <si>
    <t>Горошек зеленый</t>
  </si>
  <si>
    <t>Омлет с колбасой и картофелем</t>
  </si>
  <si>
    <t>Булочка с орехами</t>
  </si>
  <si>
    <t xml:space="preserve">Чай витаминный с шиповником и медом </t>
  </si>
  <si>
    <t>Ёжики мясные (говядина)</t>
  </si>
  <si>
    <t>60/50</t>
  </si>
  <si>
    <t>Макаронные изделия отварные</t>
  </si>
  <si>
    <t>Кофейный напиток злаковый на молоке</t>
  </si>
  <si>
    <t>Мандарины</t>
  </si>
  <si>
    <t>Куры отварные с маслом</t>
  </si>
  <si>
    <t>Каша гречневая рассыпчатая</t>
  </si>
  <si>
    <t>Запеканка творожная с соусом вишневым</t>
  </si>
  <si>
    <t>Тефтели рыбные (горбуша)</t>
  </si>
  <si>
    <t>Картофельное пюре</t>
  </si>
  <si>
    <t>Неделя: третья</t>
  </si>
  <si>
    <t>Неделя: четвертая</t>
  </si>
  <si>
    <t>Каша молочная "Дружба"</t>
  </si>
  <si>
    <t>Капуста тушеная</t>
  </si>
  <si>
    <t>Вареники ленивые отварные</t>
  </si>
  <si>
    <t>Сметана</t>
  </si>
  <si>
    <t>Печень по-строгановски</t>
  </si>
  <si>
    <t>Зраза рубленные (говядина)</t>
  </si>
  <si>
    <t>Плов из индейки</t>
  </si>
  <si>
    <t>50/150</t>
  </si>
  <si>
    <t>Запеканка рисовая с соусом клубника</t>
  </si>
  <si>
    <t>150/50</t>
  </si>
  <si>
    <t>Биточек из минтая</t>
  </si>
  <si>
    <t>Суп молочный с макаронными изделиям</t>
  </si>
  <si>
    <t>Курица, тушеная в соусе</t>
  </si>
  <si>
    <t>50/30</t>
  </si>
  <si>
    <t>150/30</t>
  </si>
  <si>
    <t>Биточек из говядины</t>
  </si>
  <si>
    <t>Говядина шпигованая</t>
  </si>
  <si>
    <t>Утверждаю</t>
  </si>
  <si>
    <t>директор</t>
  </si>
  <si>
    <t>Е.Н.Воложанина</t>
  </si>
  <si>
    <t>Согласовано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</si>
</sst>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1" fontId="9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/>
    <xf numFmtId="0" fontId="11" fillId="0" borderId="11" xfId="0" applyFont="1" applyBorder="1" applyAlignment="1">
      <alignment wrapText="1"/>
    </xf>
    <xf numFmtId="1" fontId="11" fillId="0" borderId="13" xfId="0" applyNumberFormat="1" applyFont="1" applyFill="1" applyBorder="1" applyAlignment="1">
      <alignment horizontal="center" vertical="center"/>
    </xf>
    <xf numFmtId="0" fontId="10" fillId="0" borderId="12" xfId="0" applyFont="1" applyBorder="1" applyAlignment="1"/>
    <xf numFmtId="0" fontId="11" fillId="0" borderId="12" xfId="0" applyFont="1" applyBorder="1" applyAlignment="1"/>
    <xf numFmtId="0" fontId="11" fillId="0" borderId="12" xfId="0" applyFont="1" applyBorder="1" applyAlignment="1">
      <alignment wrapText="1"/>
    </xf>
    <xf numFmtId="1" fontId="1" fillId="3" borderId="6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1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" fontId="11" fillId="0" borderId="0" xfId="0" applyNumberFormat="1" applyFont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0" fillId="0" borderId="15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" fontId="11" fillId="5" borderId="11" xfId="0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wrapText="1"/>
    </xf>
    <xf numFmtId="0" fontId="1" fillId="5" borderId="2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1" fillId="5" borderId="11" xfId="0" applyFont="1" applyFill="1" applyBorder="1" applyAlignment="1">
      <alignment wrapText="1"/>
    </xf>
    <xf numFmtId="0" fontId="11" fillId="6" borderId="11" xfId="0" applyFont="1" applyFill="1" applyBorder="1" applyAlignment="1"/>
    <xf numFmtId="0" fontId="5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19"/>
  <sheetViews>
    <sheetView tabSelected="1" workbookViewId="0">
      <selection activeCell="H20" sqref="H20"/>
    </sheetView>
  </sheetViews>
  <sheetFormatPr defaultRowHeight="15" x14ac:dyDescent="0.25"/>
  <cols>
    <col min="1" max="1" width="7.140625" customWidth="1"/>
    <col min="2" max="2" width="30.5703125" customWidth="1"/>
    <col min="3" max="3" width="8.28515625" customWidth="1"/>
    <col min="17" max="17" width="13.140625" customWidth="1"/>
  </cols>
  <sheetData>
    <row r="1" spans="1:16" x14ac:dyDescent="0.25">
      <c r="B1" t="s">
        <v>99</v>
      </c>
    </row>
    <row r="2" spans="1:16" x14ac:dyDescent="0.25">
      <c r="B2" t="s">
        <v>96</v>
      </c>
      <c r="C2" t="s">
        <v>97</v>
      </c>
      <c r="E2" t="s">
        <v>98</v>
      </c>
    </row>
    <row r="5" spans="1:16" ht="18.75" x14ac:dyDescent="0.25">
      <c r="B5" s="98" t="s">
        <v>27</v>
      </c>
      <c r="C5" s="98"/>
      <c r="D5" s="98"/>
      <c r="E5" s="98"/>
      <c r="F5" s="98"/>
      <c r="G5" s="98"/>
    </row>
    <row r="6" spans="1:16" ht="18.75" x14ac:dyDescent="0.25">
      <c r="B6" s="98" t="s">
        <v>28</v>
      </c>
      <c r="C6" s="98"/>
      <c r="D6" s="98"/>
      <c r="E6" s="98"/>
      <c r="F6" s="98"/>
      <c r="G6" s="98"/>
    </row>
    <row r="7" spans="1:16" ht="15" customHeight="1" x14ac:dyDescent="0.25">
      <c r="A7" s="99" t="s">
        <v>47</v>
      </c>
      <c r="B7" s="99" t="s">
        <v>32</v>
      </c>
      <c r="C7" s="99" t="s">
        <v>39</v>
      </c>
      <c r="D7" s="99" t="s">
        <v>43</v>
      </c>
      <c r="E7" s="99"/>
      <c r="F7" s="99"/>
      <c r="G7" s="103" t="s">
        <v>2</v>
      </c>
      <c r="H7" s="100" t="s">
        <v>1</v>
      </c>
      <c r="I7" s="101"/>
      <c r="J7" s="101"/>
      <c r="K7" s="102"/>
      <c r="L7" s="99" t="s">
        <v>0</v>
      </c>
      <c r="M7" s="99"/>
      <c r="N7" s="99"/>
      <c r="O7" s="99"/>
    </row>
    <row r="8" spans="1:16" ht="26.25" x14ac:dyDescent="0.25">
      <c r="A8" s="99"/>
      <c r="B8" s="99"/>
      <c r="C8" s="99"/>
      <c r="D8" s="1" t="s">
        <v>40</v>
      </c>
      <c r="E8" s="1" t="s">
        <v>41</v>
      </c>
      <c r="F8" s="1" t="s">
        <v>42</v>
      </c>
      <c r="G8" s="104"/>
      <c r="H8" s="35" t="s">
        <v>7</v>
      </c>
      <c r="I8" s="35" t="s">
        <v>8</v>
      </c>
      <c r="J8" s="35" t="s">
        <v>9</v>
      </c>
      <c r="K8" s="35" t="s">
        <v>31</v>
      </c>
      <c r="L8" s="35" t="s">
        <v>3</v>
      </c>
      <c r="M8" s="35" t="s">
        <v>4</v>
      </c>
      <c r="N8" s="35" t="s">
        <v>5</v>
      </c>
      <c r="O8" s="35" t="s">
        <v>6</v>
      </c>
    </row>
    <row r="9" spans="1:16" x14ac:dyDescent="0.25">
      <c r="A9" s="49">
        <v>1</v>
      </c>
      <c r="B9" s="1">
        <v>1</v>
      </c>
      <c r="C9" s="4">
        <v>2</v>
      </c>
      <c r="D9" s="4">
        <v>3</v>
      </c>
      <c r="E9" s="49">
        <v>4</v>
      </c>
      <c r="F9" s="4">
        <v>5</v>
      </c>
      <c r="G9" s="4">
        <v>6</v>
      </c>
      <c r="H9" s="49">
        <v>7</v>
      </c>
      <c r="I9" s="4">
        <v>8</v>
      </c>
      <c r="J9" s="4">
        <v>9</v>
      </c>
      <c r="K9" s="49">
        <v>10</v>
      </c>
      <c r="L9" s="4">
        <v>11</v>
      </c>
      <c r="M9" s="4">
        <v>12</v>
      </c>
      <c r="N9" s="49">
        <v>13</v>
      </c>
      <c r="O9" s="4">
        <v>14</v>
      </c>
    </row>
    <row r="10" spans="1:16" x14ac:dyDescent="0.25">
      <c r="A10" s="57">
        <v>1</v>
      </c>
      <c r="B10" s="47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6" x14ac:dyDescent="0.25">
      <c r="A11" s="57">
        <v>2</v>
      </c>
      <c r="B11" s="55" t="s">
        <v>51</v>
      </c>
      <c r="C11" s="11">
        <v>20</v>
      </c>
      <c r="D11" s="12">
        <v>0.14000000000000001</v>
      </c>
      <c r="E11" s="12">
        <v>0.02</v>
      </c>
      <c r="F11" s="12">
        <v>0.38</v>
      </c>
      <c r="G11" s="12">
        <v>2.4</v>
      </c>
      <c r="H11" s="12">
        <v>0.01</v>
      </c>
      <c r="I11" s="12">
        <v>0.98</v>
      </c>
      <c r="J11" s="12"/>
      <c r="K11" s="12">
        <v>0.02</v>
      </c>
      <c r="L11" s="12">
        <v>3.4</v>
      </c>
      <c r="M11" s="12">
        <v>6</v>
      </c>
      <c r="N11" s="12">
        <v>2.8</v>
      </c>
      <c r="O11" s="12">
        <v>0.1</v>
      </c>
      <c r="P11" s="51"/>
    </row>
    <row r="12" spans="1:16" x14ac:dyDescent="0.25">
      <c r="A12" s="86">
        <v>3</v>
      </c>
      <c r="B12" s="87" t="s">
        <v>91</v>
      </c>
      <c r="C12" s="88" t="s">
        <v>92</v>
      </c>
      <c r="D12" s="89">
        <v>13.88</v>
      </c>
      <c r="E12" s="89">
        <v>14.9</v>
      </c>
      <c r="F12" s="89">
        <v>3.47</v>
      </c>
      <c r="G12" s="89">
        <v>225</v>
      </c>
      <c r="H12" s="90">
        <v>7.0000000000000007E-2</v>
      </c>
      <c r="I12" s="90">
        <v>4.05</v>
      </c>
      <c r="J12" s="90"/>
      <c r="K12" s="90">
        <v>1.94</v>
      </c>
      <c r="L12" s="90">
        <v>10.94</v>
      </c>
      <c r="M12" s="90">
        <v>145.25</v>
      </c>
      <c r="N12" s="90">
        <v>20.7</v>
      </c>
      <c r="O12" s="90">
        <v>2.17</v>
      </c>
    </row>
    <row r="13" spans="1:16" x14ac:dyDescent="0.25">
      <c r="A13" s="57">
        <v>4</v>
      </c>
      <c r="B13" s="54" t="s">
        <v>52</v>
      </c>
      <c r="C13" s="3">
        <v>150</v>
      </c>
      <c r="D13" s="3">
        <v>3.81</v>
      </c>
      <c r="E13" s="3">
        <v>3.08</v>
      </c>
      <c r="F13" s="3">
        <v>40.01</v>
      </c>
      <c r="G13" s="3">
        <v>202.95</v>
      </c>
      <c r="H13" s="3">
        <v>0.04</v>
      </c>
      <c r="I13" s="3"/>
      <c r="J13" s="3">
        <v>14</v>
      </c>
      <c r="K13" s="3">
        <v>0.25</v>
      </c>
      <c r="L13" s="3">
        <v>5.71</v>
      </c>
      <c r="M13" s="3">
        <v>82.16</v>
      </c>
      <c r="N13" s="3">
        <v>27.03</v>
      </c>
      <c r="O13" s="3">
        <v>0.55000000000000004</v>
      </c>
    </row>
    <row r="14" spans="1:16" x14ac:dyDescent="0.25">
      <c r="A14" s="74">
        <v>5</v>
      </c>
      <c r="B14" s="54" t="s">
        <v>50</v>
      </c>
      <c r="C14" s="3" t="s">
        <v>53</v>
      </c>
      <c r="D14" s="3">
        <v>0.05</v>
      </c>
      <c r="E14" s="3">
        <v>0.01</v>
      </c>
      <c r="F14" s="3">
        <v>9.17</v>
      </c>
      <c r="G14" s="3">
        <v>37.96</v>
      </c>
      <c r="H14" s="3"/>
      <c r="I14" s="3">
        <v>2.5</v>
      </c>
      <c r="J14" s="3"/>
      <c r="K14" s="3">
        <v>0.01</v>
      </c>
      <c r="L14" s="3">
        <v>7.35</v>
      </c>
      <c r="M14" s="3">
        <v>9.56</v>
      </c>
      <c r="N14" s="3">
        <v>5.12</v>
      </c>
      <c r="O14" s="3">
        <v>0.88</v>
      </c>
    </row>
    <row r="15" spans="1:16" x14ac:dyDescent="0.25">
      <c r="A15" s="49">
        <v>6</v>
      </c>
      <c r="B15" s="54" t="s">
        <v>54</v>
      </c>
      <c r="C15" s="16">
        <v>40</v>
      </c>
      <c r="D15" s="16">
        <v>3.04</v>
      </c>
      <c r="E15" s="16">
        <v>1.1200000000000001</v>
      </c>
      <c r="F15" s="16">
        <v>20.56</v>
      </c>
      <c r="G15" s="16">
        <v>104.48</v>
      </c>
      <c r="H15" s="12">
        <v>0.06</v>
      </c>
      <c r="I15" s="12">
        <v>0.8</v>
      </c>
      <c r="J15" s="12"/>
      <c r="K15" s="16"/>
      <c r="L15" s="12">
        <v>68</v>
      </c>
      <c r="M15" s="12">
        <v>54.93</v>
      </c>
      <c r="N15" s="12">
        <v>4.8</v>
      </c>
      <c r="O15" s="12">
        <v>0.48</v>
      </c>
    </row>
    <row r="16" spans="1:16" x14ac:dyDescent="0.25">
      <c r="A16" s="60">
        <v>7</v>
      </c>
      <c r="B16" s="1" t="s">
        <v>23</v>
      </c>
      <c r="C16" s="7"/>
      <c r="D16" s="7">
        <f>SUM(D11:D15)</f>
        <v>20.92</v>
      </c>
      <c r="E16" s="7">
        <f>SUM(E11:E15)</f>
        <v>19.130000000000003</v>
      </c>
      <c r="F16" s="7">
        <f>SUM(F11:F15)</f>
        <v>73.59</v>
      </c>
      <c r="G16" s="7">
        <f>SUM(G11:G15)</f>
        <v>572.79</v>
      </c>
      <c r="H16" s="7">
        <f t="shared" ref="H16:O16" si="0">SUM(H11:H15)</f>
        <v>0.18</v>
      </c>
      <c r="I16" s="7">
        <f t="shared" si="0"/>
        <v>8.33</v>
      </c>
      <c r="J16" s="7">
        <f t="shared" si="0"/>
        <v>14</v>
      </c>
      <c r="K16" s="7">
        <f t="shared" si="0"/>
        <v>2.2199999999999998</v>
      </c>
      <c r="L16" s="7">
        <f t="shared" si="0"/>
        <v>95.4</v>
      </c>
      <c r="M16" s="7">
        <f t="shared" si="0"/>
        <v>297.89999999999998</v>
      </c>
      <c r="N16" s="7">
        <f t="shared" si="0"/>
        <v>60.449999999999996</v>
      </c>
      <c r="O16" s="7">
        <f t="shared" si="0"/>
        <v>4.18</v>
      </c>
    </row>
    <row r="18" ht="33.75" customHeight="1" x14ac:dyDescent="0.25"/>
    <row r="19" ht="27" customHeight="1" x14ac:dyDescent="0.25"/>
  </sheetData>
  <mergeCells count="9">
    <mergeCell ref="L7:O7"/>
    <mergeCell ref="H7:K7"/>
    <mergeCell ref="G7:G8"/>
    <mergeCell ref="D7:F7"/>
    <mergeCell ref="B5:G5"/>
    <mergeCell ref="B6:G6"/>
    <mergeCell ref="B7:B8"/>
    <mergeCell ref="C7:C8"/>
    <mergeCell ref="A7:A8"/>
  </mergeCells>
  <pageMargins left="0.7" right="0.7" top="0.75" bottom="0.75" header="0.3" footer="0.3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O12"/>
  <sheetViews>
    <sheetView workbookViewId="0">
      <selection activeCell="H14" sqref="H14"/>
    </sheetView>
  </sheetViews>
  <sheetFormatPr defaultRowHeight="15" x14ac:dyDescent="0.25"/>
  <cols>
    <col min="1" max="1" width="6.42578125" customWidth="1"/>
    <col min="2" max="2" width="38.5703125" customWidth="1"/>
  </cols>
  <sheetData>
    <row r="1" spans="1:15" ht="18.75" x14ac:dyDescent="0.25">
      <c r="A1" s="98" t="s">
        <v>36</v>
      </c>
      <c r="B1" s="98"/>
      <c r="C1" s="98"/>
      <c r="D1" s="98"/>
      <c r="E1" s="98"/>
      <c r="F1" s="98"/>
    </row>
    <row r="2" spans="1:15" ht="18.75" x14ac:dyDescent="0.25">
      <c r="A2" s="98" t="s">
        <v>38</v>
      </c>
      <c r="B2" s="98"/>
      <c r="C2" s="98"/>
      <c r="D2" s="98"/>
      <c r="E2" s="98"/>
      <c r="F2" s="98"/>
    </row>
    <row r="3" spans="1:15" x14ac:dyDescent="0.25">
      <c r="A3" s="99" t="s">
        <v>44</v>
      </c>
      <c r="B3" s="99" t="s">
        <v>32</v>
      </c>
      <c r="C3" s="99" t="s">
        <v>39</v>
      </c>
      <c r="D3" s="99" t="s">
        <v>43</v>
      </c>
      <c r="E3" s="99"/>
      <c r="F3" s="99"/>
      <c r="G3" s="103" t="s">
        <v>2</v>
      </c>
      <c r="H3" s="100" t="s">
        <v>1</v>
      </c>
      <c r="I3" s="101"/>
      <c r="J3" s="101"/>
      <c r="K3" s="102"/>
      <c r="L3" s="99" t="s">
        <v>0</v>
      </c>
      <c r="M3" s="99"/>
      <c r="N3" s="99"/>
      <c r="O3" s="99"/>
    </row>
    <row r="4" spans="1:15" ht="26.25" x14ac:dyDescent="0.25">
      <c r="A4" s="99"/>
      <c r="B4" s="99"/>
      <c r="C4" s="99"/>
      <c r="D4" s="48" t="s">
        <v>40</v>
      </c>
      <c r="E4" s="48" t="s">
        <v>41</v>
      </c>
      <c r="F4" s="48" t="s">
        <v>42</v>
      </c>
      <c r="G4" s="104"/>
      <c r="H4" s="41" t="s">
        <v>7</v>
      </c>
      <c r="I4" s="41" t="s">
        <v>8</v>
      </c>
      <c r="J4" s="41" t="s">
        <v>9</v>
      </c>
      <c r="K4" s="41" t="s">
        <v>31</v>
      </c>
      <c r="L4" s="29" t="s">
        <v>3</v>
      </c>
      <c r="M4" s="29" t="s">
        <v>4</v>
      </c>
      <c r="N4" s="29" t="s">
        <v>5</v>
      </c>
      <c r="O4" s="29" t="s">
        <v>6</v>
      </c>
    </row>
    <row r="5" spans="1:15" x14ac:dyDescent="0.25">
      <c r="A5" s="57">
        <v>1</v>
      </c>
      <c r="B5" s="47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80">
        <f>A5+1</f>
        <v>2</v>
      </c>
      <c r="B6" s="55" t="s">
        <v>51</v>
      </c>
      <c r="C6" s="11">
        <v>20</v>
      </c>
      <c r="D6" s="12">
        <v>0.14000000000000001</v>
      </c>
      <c r="E6" s="12">
        <v>0.02</v>
      </c>
      <c r="F6" s="12">
        <v>0.38</v>
      </c>
      <c r="G6" s="12">
        <v>2.4</v>
      </c>
      <c r="H6" s="12">
        <v>0.01</v>
      </c>
      <c r="I6" s="12">
        <v>0.98</v>
      </c>
      <c r="J6" s="12"/>
      <c r="K6" s="12">
        <v>0.02</v>
      </c>
      <c r="L6" s="12">
        <v>3.4</v>
      </c>
      <c r="M6" s="12">
        <v>6</v>
      </c>
      <c r="N6" s="12">
        <v>2.8</v>
      </c>
      <c r="O6" s="12">
        <v>0.1</v>
      </c>
    </row>
    <row r="7" spans="1:15" x14ac:dyDescent="0.25">
      <c r="A7" s="80">
        <f t="shared" ref="A7:A11" si="0">A6+1</f>
        <v>3</v>
      </c>
      <c r="B7" s="59" t="s">
        <v>75</v>
      </c>
      <c r="C7" s="14">
        <v>90</v>
      </c>
      <c r="D7" s="14">
        <v>10.4</v>
      </c>
      <c r="E7" s="14">
        <v>8.2799999999999994</v>
      </c>
      <c r="F7" s="14">
        <v>10.85</v>
      </c>
      <c r="G7" s="14">
        <v>159.91999999999999</v>
      </c>
      <c r="H7" s="14">
        <v>0.16</v>
      </c>
      <c r="I7" s="14">
        <v>2.61</v>
      </c>
      <c r="J7" s="15">
        <v>21.2</v>
      </c>
      <c r="K7" s="14">
        <v>2.64</v>
      </c>
      <c r="L7" s="14">
        <v>39.299999999999997</v>
      </c>
      <c r="M7" s="15">
        <v>116.17</v>
      </c>
      <c r="N7" s="15">
        <v>21</v>
      </c>
      <c r="O7" s="14">
        <v>0.67</v>
      </c>
    </row>
    <row r="8" spans="1:15" x14ac:dyDescent="0.25">
      <c r="A8" s="80">
        <f t="shared" si="0"/>
        <v>4</v>
      </c>
      <c r="B8" s="66" t="s">
        <v>76</v>
      </c>
      <c r="C8" s="50">
        <v>150</v>
      </c>
      <c r="D8" s="50">
        <v>3.28</v>
      </c>
      <c r="E8" s="50">
        <v>3.99</v>
      </c>
      <c r="F8" s="50">
        <v>22.18</v>
      </c>
      <c r="G8" s="50">
        <v>138.19</v>
      </c>
      <c r="H8" s="50">
        <v>0.16</v>
      </c>
      <c r="I8" s="50">
        <v>25.94</v>
      </c>
      <c r="J8" s="50">
        <v>18.3</v>
      </c>
      <c r="K8" s="50">
        <v>0.17</v>
      </c>
      <c r="L8" s="50">
        <v>45.14</v>
      </c>
      <c r="M8" s="50">
        <v>97.47</v>
      </c>
      <c r="N8" s="50">
        <v>33.11</v>
      </c>
      <c r="O8" s="49">
        <v>1.22</v>
      </c>
    </row>
    <row r="9" spans="1:15" x14ac:dyDescent="0.25">
      <c r="A9" s="80">
        <f t="shared" si="0"/>
        <v>5</v>
      </c>
      <c r="B9" s="65" t="s">
        <v>66</v>
      </c>
      <c r="C9" s="81">
        <v>180</v>
      </c>
      <c r="D9" s="81">
        <v>0.17</v>
      </c>
      <c r="E9" s="81">
        <v>7.0000000000000007E-2</v>
      </c>
      <c r="F9" s="81">
        <v>13.39</v>
      </c>
      <c r="G9" s="81">
        <v>58.09</v>
      </c>
      <c r="H9" s="81"/>
      <c r="I9" s="81">
        <v>50</v>
      </c>
      <c r="J9" s="81">
        <v>40.85</v>
      </c>
      <c r="K9" s="81">
        <v>0.19</v>
      </c>
      <c r="L9" s="81">
        <v>3</v>
      </c>
      <c r="M9" s="81">
        <v>0.85</v>
      </c>
      <c r="N9" s="81">
        <v>0.85</v>
      </c>
      <c r="O9" s="82">
        <v>0.18</v>
      </c>
    </row>
    <row r="10" spans="1:15" x14ac:dyDescent="0.25">
      <c r="A10" s="80">
        <f t="shared" si="0"/>
        <v>6</v>
      </c>
      <c r="B10" s="54" t="s">
        <v>54</v>
      </c>
      <c r="C10" s="16">
        <v>40</v>
      </c>
      <c r="D10" s="16">
        <v>3.04</v>
      </c>
      <c r="E10" s="16">
        <v>1.1200000000000001</v>
      </c>
      <c r="F10" s="16">
        <v>20.56</v>
      </c>
      <c r="G10" s="16">
        <v>104.48</v>
      </c>
      <c r="H10" s="12">
        <v>0.06</v>
      </c>
      <c r="I10" s="12">
        <v>0.8</v>
      </c>
      <c r="J10" s="12"/>
      <c r="K10" s="16"/>
      <c r="L10" s="12">
        <v>68</v>
      </c>
      <c r="M10" s="12">
        <v>54.93</v>
      </c>
      <c r="N10" s="12">
        <v>4.8</v>
      </c>
      <c r="O10" s="12">
        <v>0.48</v>
      </c>
    </row>
    <row r="11" spans="1:15" x14ac:dyDescent="0.25">
      <c r="A11" s="80">
        <f t="shared" si="0"/>
        <v>7</v>
      </c>
      <c r="B11" s="55" t="s">
        <v>23</v>
      </c>
      <c r="C11" s="7"/>
      <c r="D11" s="7">
        <f>SUM(D6:D10)</f>
        <v>17.03</v>
      </c>
      <c r="E11" s="7">
        <f>SUM(E6:E10)</f>
        <v>13.48</v>
      </c>
      <c r="F11" s="7">
        <f>SUM(F6:F10)</f>
        <v>67.36</v>
      </c>
      <c r="G11" s="7">
        <f>SUM(G6:G10)</f>
        <v>463.08000000000004</v>
      </c>
      <c r="H11" s="7">
        <f t="shared" ref="H11:O11" si="1">SUM(H6:H10)</f>
        <v>0.39</v>
      </c>
      <c r="I11" s="7">
        <f t="shared" si="1"/>
        <v>80.33</v>
      </c>
      <c r="J11" s="7">
        <f t="shared" si="1"/>
        <v>80.349999999999994</v>
      </c>
      <c r="K11" s="7">
        <f t="shared" si="1"/>
        <v>3.02</v>
      </c>
      <c r="L11" s="7">
        <f t="shared" si="1"/>
        <v>158.84</v>
      </c>
      <c r="M11" s="7">
        <f t="shared" si="1"/>
        <v>275.41999999999996</v>
      </c>
      <c r="N11" s="7">
        <f t="shared" si="1"/>
        <v>62.559999999999995</v>
      </c>
      <c r="O11" s="7">
        <f t="shared" si="1"/>
        <v>2.65</v>
      </c>
    </row>
    <row r="12" spans="1:15" x14ac:dyDescent="0.25">
      <c r="D12" s="21"/>
      <c r="E12" s="21"/>
      <c r="F12" s="21"/>
      <c r="G12" s="21"/>
      <c r="H12" s="21"/>
      <c r="I12" s="21"/>
      <c r="J12" s="21"/>
      <c r="K12" s="21"/>
      <c r="L12" s="22"/>
    </row>
  </sheetData>
  <mergeCells count="9">
    <mergeCell ref="L3:O3"/>
    <mergeCell ref="H3:K3"/>
    <mergeCell ref="G3:G4"/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B8" sqref="B8:O8"/>
    </sheetView>
  </sheetViews>
  <sheetFormatPr defaultRowHeight="15" x14ac:dyDescent="0.25"/>
  <cols>
    <col min="1" max="1" width="6.140625" customWidth="1"/>
    <col min="2" max="2" width="37.7109375" customWidth="1"/>
  </cols>
  <sheetData>
    <row r="1" spans="1:15" ht="18.75" x14ac:dyDescent="0.25">
      <c r="B1" s="98" t="s">
        <v>27</v>
      </c>
      <c r="C1" s="98"/>
      <c r="D1" s="98"/>
      <c r="E1" s="98"/>
      <c r="F1" s="98"/>
      <c r="G1" s="98"/>
    </row>
    <row r="2" spans="1:15" ht="18.75" x14ac:dyDescent="0.25">
      <c r="B2" s="98" t="s">
        <v>77</v>
      </c>
      <c r="C2" s="98"/>
      <c r="D2" s="98"/>
      <c r="E2" s="98"/>
      <c r="F2" s="98"/>
      <c r="G2" s="98"/>
    </row>
    <row r="3" spans="1:15" x14ac:dyDescent="0.25">
      <c r="A3" s="99" t="s">
        <v>47</v>
      </c>
      <c r="B3" s="99" t="s">
        <v>32</v>
      </c>
      <c r="C3" s="99" t="s">
        <v>39</v>
      </c>
      <c r="D3" s="99" t="s">
        <v>43</v>
      </c>
      <c r="E3" s="99"/>
      <c r="F3" s="99"/>
      <c r="G3" s="103" t="s">
        <v>2</v>
      </c>
      <c r="H3" s="100" t="s">
        <v>1</v>
      </c>
      <c r="I3" s="101"/>
      <c r="J3" s="101"/>
      <c r="K3" s="102"/>
      <c r="L3" s="99" t="s">
        <v>0</v>
      </c>
      <c r="M3" s="99"/>
      <c r="N3" s="99"/>
      <c r="O3" s="99"/>
    </row>
    <row r="4" spans="1:15" ht="26.25" x14ac:dyDescent="0.25">
      <c r="A4" s="99"/>
      <c r="B4" s="99"/>
      <c r="C4" s="99"/>
      <c r="D4" s="72" t="s">
        <v>40</v>
      </c>
      <c r="E4" s="72" t="s">
        <v>41</v>
      </c>
      <c r="F4" s="72" t="s">
        <v>42</v>
      </c>
      <c r="G4" s="104"/>
      <c r="H4" s="72" t="s">
        <v>7</v>
      </c>
      <c r="I4" s="72" t="s">
        <v>8</v>
      </c>
      <c r="J4" s="72" t="s">
        <v>9</v>
      </c>
      <c r="K4" s="72" t="s">
        <v>31</v>
      </c>
      <c r="L4" s="72" t="s">
        <v>3</v>
      </c>
      <c r="M4" s="72" t="s">
        <v>4</v>
      </c>
      <c r="N4" s="72" t="s">
        <v>5</v>
      </c>
      <c r="O4" s="72" t="s">
        <v>6</v>
      </c>
    </row>
    <row r="5" spans="1:15" x14ac:dyDescent="0.25">
      <c r="A5" s="72">
        <v>1</v>
      </c>
      <c r="B5" s="72">
        <v>1</v>
      </c>
      <c r="C5" s="4">
        <v>2</v>
      </c>
      <c r="D5" s="4">
        <v>3</v>
      </c>
      <c r="E5" s="72">
        <v>4</v>
      </c>
      <c r="F5" s="4">
        <v>5</v>
      </c>
      <c r="G5" s="4">
        <v>6</v>
      </c>
      <c r="H5" s="72">
        <v>7</v>
      </c>
      <c r="I5" s="4">
        <v>8</v>
      </c>
      <c r="J5" s="4">
        <v>9</v>
      </c>
      <c r="K5" s="72">
        <v>10</v>
      </c>
      <c r="L5" s="4">
        <v>11</v>
      </c>
      <c r="M5" s="4">
        <v>12</v>
      </c>
      <c r="N5" s="72">
        <v>13</v>
      </c>
      <c r="O5" s="4">
        <v>14</v>
      </c>
    </row>
    <row r="6" spans="1:15" x14ac:dyDescent="0.25">
      <c r="A6" s="57">
        <v>1</v>
      </c>
      <c r="B6" s="47" t="s">
        <v>10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A7" s="57">
        <v>2</v>
      </c>
      <c r="B7" s="63" t="s">
        <v>58</v>
      </c>
      <c r="C7" s="76">
        <v>20</v>
      </c>
      <c r="D7" s="76">
        <v>0.22</v>
      </c>
      <c r="E7" s="76">
        <v>0.04</v>
      </c>
      <c r="F7" s="76">
        <v>0.76</v>
      </c>
      <c r="G7" s="76">
        <v>4.8</v>
      </c>
      <c r="H7" s="76">
        <v>0.01</v>
      </c>
      <c r="I7" s="76">
        <v>5</v>
      </c>
      <c r="J7" s="76"/>
      <c r="K7" s="76">
        <v>0.14000000000000001</v>
      </c>
      <c r="L7" s="76">
        <v>2.8</v>
      </c>
      <c r="M7" s="76">
        <v>5.2</v>
      </c>
      <c r="N7" s="76">
        <v>4</v>
      </c>
      <c r="O7" s="76">
        <v>0.18</v>
      </c>
    </row>
    <row r="8" spans="1:15" x14ac:dyDescent="0.25">
      <c r="A8" s="57">
        <v>3</v>
      </c>
      <c r="B8" s="87" t="s">
        <v>94</v>
      </c>
      <c r="C8" s="88">
        <v>100</v>
      </c>
      <c r="D8" s="89">
        <v>9.76</v>
      </c>
      <c r="E8" s="89">
        <v>11.18</v>
      </c>
      <c r="F8" s="89">
        <v>1.31</v>
      </c>
      <c r="G8" s="89">
        <v>144.9</v>
      </c>
      <c r="H8" s="90">
        <v>0.04</v>
      </c>
      <c r="I8" s="90">
        <v>2.25</v>
      </c>
      <c r="J8" s="90"/>
      <c r="K8" s="90">
        <v>1.57</v>
      </c>
      <c r="L8" s="90">
        <v>11.66</v>
      </c>
      <c r="M8" s="90">
        <v>103.95</v>
      </c>
      <c r="N8" s="90">
        <v>14.2</v>
      </c>
      <c r="O8" s="90">
        <v>1.55</v>
      </c>
    </row>
    <row r="9" spans="1:15" x14ac:dyDescent="0.25">
      <c r="A9" s="57">
        <v>4</v>
      </c>
      <c r="B9" s="54" t="s">
        <v>52</v>
      </c>
      <c r="C9" s="3">
        <v>150</v>
      </c>
      <c r="D9" s="3">
        <v>3.81</v>
      </c>
      <c r="E9" s="3">
        <v>3.08</v>
      </c>
      <c r="F9" s="3">
        <v>40.01</v>
      </c>
      <c r="G9" s="3">
        <v>202.95</v>
      </c>
      <c r="H9" s="3">
        <v>0.04</v>
      </c>
      <c r="I9" s="3"/>
      <c r="J9" s="3">
        <v>14</v>
      </c>
      <c r="K9" s="3">
        <v>0.25</v>
      </c>
      <c r="L9" s="3">
        <v>5.71</v>
      </c>
      <c r="M9" s="3">
        <v>82.16</v>
      </c>
      <c r="N9" s="3">
        <v>27.03</v>
      </c>
      <c r="O9" s="3">
        <v>0.55000000000000004</v>
      </c>
    </row>
    <row r="10" spans="1:15" x14ac:dyDescent="0.25">
      <c r="A10" s="74">
        <v>5</v>
      </c>
      <c r="B10" s="54" t="s">
        <v>50</v>
      </c>
      <c r="C10" s="3" t="s">
        <v>53</v>
      </c>
      <c r="D10" s="3">
        <v>0.05</v>
      </c>
      <c r="E10" s="3">
        <v>0.01</v>
      </c>
      <c r="F10" s="3">
        <v>9.17</v>
      </c>
      <c r="G10" s="3">
        <v>37.96</v>
      </c>
      <c r="H10" s="3"/>
      <c r="I10" s="3">
        <v>2.5</v>
      </c>
      <c r="J10" s="3"/>
      <c r="K10" s="3">
        <v>0.01</v>
      </c>
      <c r="L10" s="3">
        <v>7.35</v>
      </c>
      <c r="M10" s="3">
        <v>9.56</v>
      </c>
      <c r="N10" s="3">
        <v>5.12</v>
      </c>
      <c r="O10" s="3">
        <v>0.88</v>
      </c>
    </row>
    <row r="11" spans="1:15" x14ac:dyDescent="0.25">
      <c r="A11" s="72">
        <v>6</v>
      </c>
      <c r="B11" s="54" t="s">
        <v>54</v>
      </c>
      <c r="C11" s="16">
        <v>40</v>
      </c>
      <c r="D11" s="16">
        <v>3.04</v>
      </c>
      <c r="E11" s="16">
        <v>1.1200000000000001</v>
      </c>
      <c r="F11" s="16">
        <v>20.56</v>
      </c>
      <c r="G11" s="16">
        <v>104.48</v>
      </c>
      <c r="H11" s="12">
        <v>0.06</v>
      </c>
      <c r="I11" s="12">
        <v>0.8</v>
      </c>
      <c r="J11" s="12"/>
      <c r="K11" s="16"/>
      <c r="L11" s="12">
        <v>68</v>
      </c>
      <c r="M11" s="12">
        <v>54.93</v>
      </c>
      <c r="N11" s="12">
        <v>4.8</v>
      </c>
      <c r="O11" s="12">
        <v>0.48</v>
      </c>
    </row>
    <row r="12" spans="1:15" x14ac:dyDescent="0.25">
      <c r="A12" s="60">
        <v>7</v>
      </c>
      <c r="B12" s="72" t="s">
        <v>23</v>
      </c>
      <c r="C12" s="7"/>
      <c r="D12" s="7">
        <f>SUM(D7:D11)</f>
        <v>16.880000000000003</v>
      </c>
      <c r="E12" s="7">
        <f>SUM(E7:E11)</f>
        <v>15.43</v>
      </c>
      <c r="F12" s="7">
        <f>SUM(F7:F11)</f>
        <v>71.81</v>
      </c>
      <c r="G12" s="7">
        <f>SUM(G7:G11)</f>
        <v>495.09</v>
      </c>
      <c r="H12" s="7">
        <f t="shared" ref="H12:O12" si="0">SUM(H7:H11)</f>
        <v>0.15</v>
      </c>
      <c r="I12" s="7">
        <f t="shared" si="0"/>
        <v>10.55</v>
      </c>
      <c r="J12" s="7">
        <f t="shared" si="0"/>
        <v>14</v>
      </c>
      <c r="K12" s="7">
        <f t="shared" si="0"/>
        <v>1.97</v>
      </c>
      <c r="L12" s="7">
        <f t="shared" si="0"/>
        <v>95.52000000000001</v>
      </c>
      <c r="M12" s="7">
        <f t="shared" si="0"/>
        <v>255.8</v>
      </c>
      <c r="N12" s="7">
        <f t="shared" si="0"/>
        <v>55.15</v>
      </c>
      <c r="O12" s="7">
        <f t="shared" si="0"/>
        <v>3.64</v>
      </c>
    </row>
  </sheetData>
  <mergeCells count="9">
    <mergeCell ref="H3:K3"/>
    <mergeCell ref="L3:O3"/>
    <mergeCell ref="B1:G1"/>
    <mergeCell ref="B2:G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L4" sqref="L4"/>
    </sheetView>
  </sheetViews>
  <sheetFormatPr defaultRowHeight="15" x14ac:dyDescent="0.25"/>
  <cols>
    <col min="1" max="1" width="4.7109375" customWidth="1"/>
    <col min="2" max="2" width="38.5703125" customWidth="1"/>
  </cols>
  <sheetData>
    <row r="1" spans="1:15" ht="18.75" x14ac:dyDescent="0.25">
      <c r="A1" s="98" t="s">
        <v>33</v>
      </c>
      <c r="B1" s="98"/>
      <c r="C1" s="98"/>
      <c r="D1" s="98"/>
      <c r="E1" s="98"/>
      <c r="F1" s="98"/>
    </row>
    <row r="2" spans="1:15" ht="18.75" x14ac:dyDescent="0.25">
      <c r="A2" s="98" t="s">
        <v>77</v>
      </c>
      <c r="B2" s="98"/>
      <c r="C2" s="98"/>
      <c r="D2" s="98"/>
      <c r="E2" s="98"/>
      <c r="F2" s="98"/>
    </row>
    <row r="3" spans="1:15" x14ac:dyDescent="0.25">
      <c r="A3" s="99" t="s">
        <v>47</v>
      </c>
      <c r="B3" s="99" t="s">
        <v>32</v>
      </c>
      <c r="C3" s="99" t="s">
        <v>39</v>
      </c>
      <c r="D3" s="99" t="s">
        <v>43</v>
      </c>
      <c r="E3" s="99"/>
      <c r="F3" s="99"/>
      <c r="G3" s="103" t="s">
        <v>2</v>
      </c>
      <c r="H3" s="100" t="s">
        <v>1</v>
      </c>
      <c r="I3" s="101"/>
      <c r="J3" s="101"/>
      <c r="K3" s="102"/>
      <c r="L3" s="99" t="s">
        <v>0</v>
      </c>
      <c r="M3" s="99"/>
      <c r="N3" s="99"/>
      <c r="O3" s="99"/>
    </row>
    <row r="4" spans="1:15" ht="26.25" x14ac:dyDescent="0.25">
      <c r="A4" s="99"/>
      <c r="B4" s="99"/>
      <c r="C4" s="99"/>
      <c r="D4" s="72" t="s">
        <v>40</v>
      </c>
      <c r="E4" s="72" t="s">
        <v>41</v>
      </c>
      <c r="F4" s="72" t="s">
        <v>42</v>
      </c>
      <c r="G4" s="104"/>
      <c r="H4" s="72" t="s">
        <v>7</v>
      </c>
      <c r="I4" s="72" t="s">
        <v>8</v>
      </c>
      <c r="J4" s="72" t="s">
        <v>9</v>
      </c>
      <c r="K4" s="72" t="s">
        <v>31</v>
      </c>
      <c r="L4" s="72" t="s">
        <v>3</v>
      </c>
      <c r="M4" s="72" t="s">
        <v>4</v>
      </c>
      <c r="N4" s="72" t="s">
        <v>5</v>
      </c>
      <c r="O4" s="72" t="s">
        <v>6</v>
      </c>
    </row>
    <row r="5" spans="1:15" x14ac:dyDescent="0.25">
      <c r="A5" s="57">
        <v>1</v>
      </c>
      <c r="B5" s="47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57">
        <f>A5+1</f>
        <v>2</v>
      </c>
      <c r="B6" s="59" t="s">
        <v>79</v>
      </c>
      <c r="C6" s="5">
        <v>180</v>
      </c>
      <c r="D6" s="6">
        <v>5.04</v>
      </c>
      <c r="E6" s="6">
        <v>6.34</v>
      </c>
      <c r="F6" s="6">
        <v>30.94</v>
      </c>
      <c r="G6" s="6">
        <v>201.59</v>
      </c>
      <c r="H6" s="6">
        <v>0.09</v>
      </c>
      <c r="I6" s="6">
        <v>0.5</v>
      </c>
      <c r="J6" s="6">
        <v>28.4</v>
      </c>
      <c r="K6" s="6">
        <v>0.14000000000000001</v>
      </c>
      <c r="L6" s="6">
        <v>107.01</v>
      </c>
      <c r="M6" s="6">
        <v>130.05000000000001</v>
      </c>
      <c r="N6" s="6">
        <v>30.21</v>
      </c>
      <c r="O6" s="6">
        <v>0.64</v>
      </c>
    </row>
    <row r="7" spans="1:15" x14ac:dyDescent="0.25">
      <c r="A7" s="57">
        <f t="shared" ref="A7:A11" si="0">A6+1</f>
        <v>3</v>
      </c>
      <c r="B7" s="58" t="s">
        <v>46</v>
      </c>
      <c r="C7" s="12">
        <v>180</v>
      </c>
      <c r="D7" s="14">
        <v>3.59</v>
      </c>
      <c r="E7" s="14">
        <v>2.85</v>
      </c>
      <c r="F7" s="14">
        <v>15.71</v>
      </c>
      <c r="G7" s="14">
        <v>104.05</v>
      </c>
      <c r="H7" s="14">
        <v>0.02</v>
      </c>
      <c r="I7" s="14">
        <v>0.54</v>
      </c>
      <c r="J7" s="15">
        <v>9.1199999999999992</v>
      </c>
      <c r="K7" s="14">
        <v>0.01</v>
      </c>
      <c r="L7" s="14">
        <v>113.12</v>
      </c>
      <c r="M7" s="15">
        <v>107.2</v>
      </c>
      <c r="N7" s="15">
        <v>29.6</v>
      </c>
      <c r="O7" s="14">
        <v>1</v>
      </c>
    </row>
    <row r="8" spans="1:15" x14ac:dyDescent="0.25">
      <c r="A8" s="57">
        <f t="shared" si="0"/>
        <v>4</v>
      </c>
      <c r="B8" s="58" t="s">
        <v>56</v>
      </c>
      <c r="C8" s="12">
        <v>15</v>
      </c>
      <c r="D8" s="14">
        <v>3.07</v>
      </c>
      <c r="E8" s="14">
        <v>3.45</v>
      </c>
      <c r="F8" s="14">
        <v>0.37</v>
      </c>
      <c r="G8" s="14">
        <v>45</v>
      </c>
      <c r="H8" s="14">
        <v>0.01</v>
      </c>
      <c r="I8" s="14">
        <v>0.12</v>
      </c>
      <c r="J8" s="15">
        <v>34.5</v>
      </c>
      <c r="K8" s="14">
        <v>0.08</v>
      </c>
      <c r="L8" s="14">
        <v>150</v>
      </c>
      <c r="M8" s="15">
        <v>96</v>
      </c>
      <c r="N8" s="15">
        <v>6.75</v>
      </c>
      <c r="O8" s="14">
        <v>0.15</v>
      </c>
    </row>
    <row r="9" spans="1:15" x14ac:dyDescent="0.25">
      <c r="A9" s="57">
        <f t="shared" si="0"/>
        <v>5</v>
      </c>
      <c r="B9" s="54" t="s">
        <v>54</v>
      </c>
      <c r="C9" s="16">
        <v>40</v>
      </c>
      <c r="D9" s="16">
        <v>3.04</v>
      </c>
      <c r="E9" s="16">
        <v>1.1200000000000001</v>
      </c>
      <c r="F9" s="16">
        <v>20.56</v>
      </c>
      <c r="G9" s="16">
        <v>104.48</v>
      </c>
      <c r="H9" s="12">
        <v>0.06</v>
      </c>
      <c r="I9" s="12">
        <v>0.8</v>
      </c>
      <c r="J9" s="12"/>
      <c r="K9" s="16"/>
      <c r="L9" s="12">
        <v>68</v>
      </c>
      <c r="M9" s="12">
        <v>54.93</v>
      </c>
      <c r="N9" s="12">
        <v>4.8</v>
      </c>
      <c r="O9" s="12">
        <v>0.48</v>
      </c>
    </row>
    <row r="10" spans="1:15" x14ac:dyDescent="0.25">
      <c r="A10" s="57">
        <f t="shared" si="0"/>
        <v>6</v>
      </c>
      <c r="B10" s="65" t="s">
        <v>48</v>
      </c>
      <c r="C10" s="77">
        <v>150</v>
      </c>
      <c r="D10" s="77">
        <v>0.6</v>
      </c>
      <c r="E10" s="77">
        <v>0.6</v>
      </c>
      <c r="F10" s="77">
        <v>14.7</v>
      </c>
      <c r="G10" s="77">
        <v>70.5</v>
      </c>
      <c r="H10" s="77">
        <v>0.05</v>
      </c>
      <c r="I10" s="77">
        <v>15</v>
      </c>
      <c r="J10" s="77"/>
      <c r="K10" s="77">
        <v>0.3</v>
      </c>
      <c r="L10" s="77">
        <v>24</v>
      </c>
      <c r="M10" s="77">
        <v>16.5</v>
      </c>
      <c r="N10" s="77">
        <v>13.5</v>
      </c>
      <c r="O10" s="76">
        <v>3.3</v>
      </c>
    </row>
    <row r="11" spans="1:15" x14ac:dyDescent="0.25">
      <c r="A11" s="57">
        <f t="shared" si="0"/>
        <v>7</v>
      </c>
      <c r="B11" s="72" t="s">
        <v>23</v>
      </c>
      <c r="C11" s="7"/>
      <c r="D11" s="7">
        <f>SUM(D6:D10)</f>
        <v>15.339999999999998</v>
      </c>
      <c r="E11" s="7">
        <f>SUM(E6:E10)</f>
        <v>14.360000000000001</v>
      </c>
      <c r="F11" s="7">
        <f>SUM(F6:F10)</f>
        <v>82.28</v>
      </c>
      <c r="G11" s="7">
        <f>SUM(G6:G10)</f>
        <v>525.62</v>
      </c>
      <c r="H11" s="7">
        <f t="shared" ref="H11:O11" si="1">SUM(H6:H10)</f>
        <v>0.22999999999999998</v>
      </c>
      <c r="I11" s="7">
        <f t="shared" si="1"/>
        <v>16.96</v>
      </c>
      <c r="J11" s="7">
        <f t="shared" si="1"/>
        <v>72.02</v>
      </c>
      <c r="K11" s="7">
        <f t="shared" si="1"/>
        <v>0.53</v>
      </c>
      <c r="L11" s="7">
        <f t="shared" si="1"/>
        <v>462.13</v>
      </c>
      <c r="M11" s="7">
        <f t="shared" si="1"/>
        <v>404.68</v>
      </c>
      <c r="N11" s="7">
        <f t="shared" si="1"/>
        <v>84.86</v>
      </c>
      <c r="O11" s="7">
        <f t="shared" si="1"/>
        <v>5.57</v>
      </c>
    </row>
  </sheetData>
  <mergeCells count="9">
    <mergeCell ref="G3:G4"/>
    <mergeCell ref="H3:K3"/>
    <mergeCell ref="L3:O3"/>
    <mergeCell ref="A1:F1"/>
    <mergeCell ref="A2:F2"/>
    <mergeCell ref="A3:A4"/>
    <mergeCell ref="B3:B4"/>
    <mergeCell ref="C3:C4"/>
    <mergeCell ref="D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E13" sqref="E13"/>
    </sheetView>
  </sheetViews>
  <sheetFormatPr defaultRowHeight="15" x14ac:dyDescent="0.25"/>
  <cols>
    <col min="1" max="1" width="4" customWidth="1"/>
    <col min="2" max="2" width="27.85546875" customWidth="1"/>
  </cols>
  <sheetData>
    <row r="1" spans="1:15" ht="18.75" x14ac:dyDescent="0.25">
      <c r="A1" s="98" t="s">
        <v>49</v>
      </c>
      <c r="B1" s="98"/>
      <c r="C1" s="98"/>
      <c r="D1" s="98"/>
      <c r="E1" s="98"/>
      <c r="F1" s="98"/>
    </row>
    <row r="2" spans="1:15" ht="18.75" x14ac:dyDescent="0.25">
      <c r="A2" s="98" t="s">
        <v>77</v>
      </c>
      <c r="B2" s="98"/>
      <c r="C2" s="98"/>
      <c r="D2" s="98"/>
      <c r="E2" s="98"/>
      <c r="F2" s="98"/>
    </row>
    <row r="3" spans="1:15" x14ac:dyDescent="0.25">
      <c r="A3" s="99" t="s">
        <v>44</v>
      </c>
      <c r="B3" s="99" t="s">
        <v>32</v>
      </c>
      <c r="C3" s="99" t="s">
        <v>39</v>
      </c>
      <c r="D3" s="99" t="s">
        <v>43</v>
      </c>
      <c r="E3" s="99"/>
      <c r="F3" s="99"/>
      <c r="G3" s="103" t="s">
        <v>2</v>
      </c>
      <c r="H3" s="100" t="s">
        <v>1</v>
      </c>
      <c r="I3" s="101"/>
      <c r="J3" s="101"/>
      <c r="K3" s="102"/>
      <c r="L3" s="99" t="s">
        <v>0</v>
      </c>
      <c r="M3" s="99"/>
      <c r="N3" s="99"/>
      <c r="O3" s="99"/>
    </row>
    <row r="4" spans="1:15" ht="26.25" x14ac:dyDescent="0.25">
      <c r="A4" s="99"/>
      <c r="B4" s="99"/>
      <c r="C4" s="99"/>
      <c r="D4" s="72" t="s">
        <v>40</v>
      </c>
      <c r="E4" s="72" t="s">
        <v>41</v>
      </c>
      <c r="F4" s="72" t="s">
        <v>42</v>
      </c>
      <c r="G4" s="104"/>
      <c r="H4" s="72" t="s">
        <v>7</v>
      </c>
      <c r="I4" s="72" t="s">
        <v>8</v>
      </c>
      <c r="J4" s="72" t="s">
        <v>9</v>
      </c>
      <c r="K4" s="72" t="s">
        <v>31</v>
      </c>
      <c r="L4" s="72" t="s">
        <v>3</v>
      </c>
      <c r="M4" s="72" t="s">
        <v>4</v>
      </c>
      <c r="N4" s="72" t="s">
        <v>5</v>
      </c>
      <c r="O4" s="72" t="s">
        <v>6</v>
      </c>
    </row>
    <row r="5" spans="1:15" x14ac:dyDescent="0.25">
      <c r="A5" s="57">
        <v>1</v>
      </c>
      <c r="B5" s="47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79">
        <f>A5+1</f>
        <v>2</v>
      </c>
      <c r="B6" s="55" t="s">
        <v>51</v>
      </c>
      <c r="C6" s="11">
        <v>20</v>
      </c>
      <c r="D6" s="12">
        <v>0.14000000000000001</v>
      </c>
      <c r="E6" s="12">
        <v>0.02</v>
      </c>
      <c r="F6" s="12">
        <v>0.38</v>
      </c>
      <c r="G6" s="12">
        <v>2.4</v>
      </c>
      <c r="H6" s="12">
        <v>0.01</v>
      </c>
      <c r="I6" s="12">
        <v>0.98</v>
      </c>
      <c r="J6" s="12"/>
      <c r="K6" s="12">
        <v>0.02</v>
      </c>
      <c r="L6" s="12">
        <v>3.4</v>
      </c>
      <c r="M6" s="12">
        <v>6</v>
      </c>
      <c r="N6" s="12">
        <v>2.8</v>
      </c>
      <c r="O6" s="12">
        <v>0.1</v>
      </c>
    </row>
    <row r="7" spans="1:15" x14ac:dyDescent="0.25">
      <c r="A7" s="79">
        <f t="shared" ref="A7:A11" si="0">A6+1</f>
        <v>3</v>
      </c>
      <c r="B7" s="94" t="s">
        <v>95</v>
      </c>
      <c r="C7" s="93">
        <v>75</v>
      </c>
      <c r="D7" s="93">
        <v>10.01</v>
      </c>
      <c r="E7" s="93">
        <v>11.25</v>
      </c>
      <c r="F7" s="93">
        <v>7.63</v>
      </c>
      <c r="G7" s="93">
        <v>173.6</v>
      </c>
      <c r="H7" s="93">
        <v>0.04</v>
      </c>
      <c r="I7" s="93">
        <v>2.58</v>
      </c>
      <c r="J7" s="93"/>
      <c r="K7" s="93">
        <v>1.77</v>
      </c>
      <c r="L7" s="93">
        <v>20.46</v>
      </c>
      <c r="M7" s="93">
        <v>113.08</v>
      </c>
      <c r="N7" s="93">
        <v>25.42</v>
      </c>
      <c r="O7" s="93">
        <v>1.88</v>
      </c>
    </row>
    <row r="8" spans="1:15" x14ac:dyDescent="0.25">
      <c r="A8" s="79">
        <f t="shared" si="0"/>
        <v>4</v>
      </c>
      <c r="B8" s="58" t="s">
        <v>80</v>
      </c>
      <c r="C8" s="72">
        <v>150</v>
      </c>
      <c r="D8" s="72">
        <v>3.91</v>
      </c>
      <c r="E8" s="72">
        <v>2.39</v>
      </c>
      <c r="F8" s="72">
        <v>14.99</v>
      </c>
      <c r="G8" s="72">
        <v>99.68</v>
      </c>
      <c r="H8" s="72">
        <v>0.09</v>
      </c>
      <c r="I8" s="72">
        <v>82.66</v>
      </c>
      <c r="J8" s="72">
        <v>12</v>
      </c>
      <c r="K8" s="72">
        <v>0.35</v>
      </c>
      <c r="L8" s="72">
        <v>90.3</v>
      </c>
      <c r="M8" s="72">
        <v>67.95</v>
      </c>
      <c r="N8" s="72">
        <v>34.64</v>
      </c>
      <c r="O8" s="72">
        <v>1.37</v>
      </c>
    </row>
    <row r="9" spans="1:15" ht="26.25" x14ac:dyDescent="0.25">
      <c r="A9" s="79">
        <f t="shared" si="0"/>
        <v>5</v>
      </c>
      <c r="B9" s="65" t="s">
        <v>66</v>
      </c>
      <c r="C9" s="81">
        <v>180</v>
      </c>
      <c r="D9" s="81">
        <v>0.17</v>
      </c>
      <c r="E9" s="81">
        <v>7.0000000000000007E-2</v>
      </c>
      <c r="F9" s="81">
        <v>13.39</v>
      </c>
      <c r="G9" s="81">
        <v>58.09</v>
      </c>
      <c r="H9" s="81"/>
      <c r="I9" s="81">
        <v>50</v>
      </c>
      <c r="J9" s="81">
        <v>40.85</v>
      </c>
      <c r="K9" s="81">
        <v>0.19</v>
      </c>
      <c r="L9" s="81">
        <v>3</v>
      </c>
      <c r="M9" s="81">
        <v>0.85</v>
      </c>
      <c r="N9" s="81">
        <v>0.85</v>
      </c>
      <c r="O9" s="82">
        <v>0.18</v>
      </c>
    </row>
    <row r="10" spans="1:15" x14ac:dyDescent="0.25">
      <c r="A10" s="79">
        <f t="shared" si="0"/>
        <v>6</v>
      </c>
      <c r="B10" s="54" t="s">
        <v>54</v>
      </c>
      <c r="C10" s="16">
        <v>40</v>
      </c>
      <c r="D10" s="16">
        <v>3.04</v>
      </c>
      <c r="E10" s="16">
        <v>1.1200000000000001</v>
      </c>
      <c r="F10" s="16">
        <v>20.56</v>
      </c>
      <c r="G10" s="16">
        <v>104.48</v>
      </c>
      <c r="H10" s="12">
        <v>0.06</v>
      </c>
      <c r="I10" s="12">
        <v>0.8</v>
      </c>
      <c r="J10" s="12"/>
      <c r="K10" s="16"/>
      <c r="L10" s="12">
        <v>68</v>
      </c>
      <c r="M10" s="12">
        <v>54.93</v>
      </c>
      <c r="N10" s="12">
        <v>4.8</v>
      </c>
      <c r="O10" s="12">
        <v>0.48</v>
      </c>
    </row>
    <row r="11" spans="1:15" x14ac:dyDescent="0.25">
      <c r="A11" s="79">
        <f t="shared" si="0"/>
        <v>7</v>
      </c>
      <c r="B11" s="62" t="s">
        <v>23</v>
      </c>
      <c r="C11" s="7"/>
      <c r="D11" s="7">
        <f>SUM(D6:D10)</f>
        <v>17.27</v>
      </c>
      <c r="E11" s="7">
        <f>SUM(E6:E10)</f>
        <v>14.850000000000001</v>
      </c>
      <c r="F11" s="7">
        <f>SUM(F6:F10)</f>
        <v>56.95</v>
      </c>
      <c r="G11" s="7">
        <f>SUM(G6:G10)</f>
        <v>438.25</v>
      </c>
      <c r="H11" s="7">
        <f t="shared" ref="H11:O11" si="1">SUM(H6:H10)</f>
        <v>0.2</v>
      </c>
      <c r="I11" s="7">
        <f t="shared" si="1"/>
        <v>137.02000000000001</v>
      </c>
      <c r="J11" s="7">
        <f t="shared" si="1"/>
        <v>52.85</v>
      </c>
      <c r="K11" s="7">
        <f t="shared" si="1"/>
        <v>2.33</v>
      </c>
      <c r="L11" s="7">
        <f t="shared" si="1"/>
        <v>185.16</v>
      </c>
      <c r="M11" s="7">
        <f t="shared" si="1"/>
        <v>242.81</v>
      </c>
      <c r="N11" s="7">
        <f t="shared" si="1"/>
        <v>68.510000000000005</v>
      </c>
      <c r="O11" s="7">
        <f t="shared" si="1"/>
        <v>4.01</v>
      </c>
    </row>
  </sheetData>
  <mergeCells count="9">
    <mergeCell ref="G3:G4"/>
    <mergeCell ref="H3:K3"/>
    <mergeCell ref="L3:O3"/>
    <mergeCell ref="A1:F1"/>
    <mergeCell ref="A2:F2"/>
    <mergeCell ref="A3:A4"/>
    <mergeCell ref="B3:B4"/>
    <mergeCell ref="C3:C4"/>
    <mergeCell ref="D3:F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H17" sqref="H17"/>
    </sheetView>
  </sheetViews>
  <sheetFormatPr defaultRowHeight="15" x14ac:dyDescent="0.25"/>
  <cols>
    <col min="1" max="1" width="3.85546875" customWidth="1"/>
    <col min="2" max="2" width="36" customWidth="1"/>
  </cols>
  <sheetData>
    <row r="1" spans="1:15" ht="18.75" x14ac:dyDescent="0.25">
      <c r="A1" s="98" t="s">
        <v>35</v>
      </c>
      <c r="B1" s="98"/>
      <c r="C1" s="98"/>
      <c r="D1" s="98"/>
      <c r="E1" s="98"/>
      <c r="F1" s="98"/>
    </row>
    <row r="2" spans="1:15" ht="18.75" x14ac:dyDescent="0.25">
      <c r="A2" s="98" t="s">
        <v>77</v>
      </c>
      <c r="B2" s="98"/>
      <c r="C2" s="98"/>
      <c r="D2" s="98"/>
      <c r="E2" s="98"/>
      <c r="F2" s="98"/>
    </row>
    <row r="3" spans="1:15" x14ac:dyDescent="0.25">
      <c r="A3" s="99" t="s">
        <v>44</v>
      </c>
      <c r="B3" s="99" t="s">
        <v>32</v>
      </c>
      <c r="C3" s="99" t="s">
        <v>39</v>
      </c>
      <c r="D3" s="99" t="s">
        <v>43</v>
      </c>
      <c r="E3" s="99"/>
      <c r="F3" s="99"/>
      <c r="G3" s="103" t="s">
        <v>2</v>
      </c>
      <c r="H3" s="105" t="s">
        <v>1</v>
      </c>
      <c r="I3" s="106"/>
      <c r="J3" s="106"/>
      <c r="K3" s="107"/>
      <c r="L3" s="99" t="s">
        <v>0</v>
      </c>
      <c r="M3" s="99"/>
      <c r="N3" s="99"/>
      <c r="O3" s="99"/>
    </row>
    <row r="4" spans="1:15" ht="26.25" x14ac:dyDescent="0.25">
      <c r="A4" s="99"/>
      <c r="B4" s="99"/>
      <c r="C4" s="99"/>
      <c r="D4" s="72" t="s">
        <v>40</v>
      </c>
      <c r="E4" s="72" t="s">
        <v>41</v>
      </c>
      <c r="F4" s="72" t="s">
        <v>42</v>
      </c>
      <c r="G4" s="104"/>
      <c r="H4" s="72" t="s">
        <v>7</v>
      </c>
      <c r="I4" s="72" t="s">
        <v>8</v>
      </c>
      <c r="J4" s="72" t="s">
        <v>9</v>
      </c>
      <c r="K4" s="72" t="s">
        <v>31</v>
      </c>
      <c r="L4" s="72" t="s">
        <v>3</v>
      </c>
      <c r="M4" s="72" t="s">
        <v>4</v>
      </c>
      <c r="N4" s="72" t="s">
        <v>5</v>
      </c>
      <c r="O4" s="72" t="s">
        <v>6</v>
      </c>
    </row>
    <row r="5" spans="1:15" x14ac:dyDescent="0.25">
      <c r="A5" s="57">
        <v>1</v>
      </c>
      <c r="B5" s="47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80">
        <f>A5+1</f>
        <v>2</v>
      </c>
      <c r="B6" s="65" t="s">
        <v>81</v>
      </c>
      <c r="C6" s="73">
        <v>150</v>
      </c>
      <c r="D6" s="73">
        <v>23.06</v>
      </c>
      <c r="E6" s="73">
        <v>15.61</v>
      </c>
      <c r="F6" s="72">
        <v>10.44</v>
      </c>
      <c r="G6" s="72">
        <v>279.14999999999998</v>
      </c>
      <c r="H6" s="73">
        <v>7.0000000000000007E-2</v>
      </c>
      <c r="I6" s="73">
        <v>0.06</v>
      </c>
      <c r="J6" s="73">
        <v>106.64</v>
      </c>
      <c r="K6" s="73">
        <v>0.15</v>
      </c>
      <c r="L6" s="73">
        <v>205.24</v>
      </c>
      <c r="M6" s="73">
        <v>286.37</v>
      </c>
      <c r="N6" s="73">
        <v>29.16</v>
      </c>
      <c r="O6" s="72">
        <v>0.82</v>
      </c>
    </row>
    <row r="7" spans="1:15" x14ac:dyDescent="0.25">
      <c r="A7" s="80">
        <f t="shared" ref="A7:A11" si="0">A6+1</f>
        <v>3</v>
      </c>
      <c r="B7" s="58" t="s">
        <v>82</v>
      </c>
      <c r="C7" s="12">
        <v>30</v>
      </c>
      <c r="D7" s="14">
        <v>0.78</v>
      </c>
      <c r="E7" s="14">
        <v>4.5</v>
      </c>
      <c r="F7" s="14">
        <v>1.08</v>
      </c>
      <c r="G7" s="14">
        <v>48.6</v>
      </c>
      <c r="H7" s="14">
        <v>0.01</v>
      </c>
      <c r="I7" s="14">
        <v>0.12</v>
      </c>
      <c r="J7" s="15">
        <v>30</v>
      </c>
      <c r="K7" s="14">
        <v>0.09</v>
      </c>
      <c r="L7" s="14">
        <v>26.4</v>
      </c>
      <c r="M7" s="15">
        <v>18.3</v>
      </c>
      <c r="N7" s="15">
        <v>2.7</v>
      </c>
      <c r="O7" s="14">
        <v>0.06</v>
      </c>
    </row>
    <row r="8" spans="1:15" x14ac:dyDescent="0.25">
      <c r="A8" s="80">
        <f t="shared" si="0"/>
        <v>4</v>
      </c>
      <c r="B8" s="58" t="s">
        <v>56</v>
      </c>
      <c r="C8" s="12">
        <v>15</v>
      </c>
      <c r="D8" s="14">
        <v>3.07</v>
      </c>
      <c r="E8" s="14">
        <v>3.45</v>
      </c>
      <c r="F8" s="14">
        <v>0.37</v>
      </c>
      <c r="G8" s="14">
        <v>45</v>
      </c>
      <c r="H8" s="14">
        <v>0.01</v>
      </c>
      <c r="I8" s="14">
        <v>0.12</v>
      </c>
      <c r="J8" s="15">
        <v>34.5</v>
      </c>
      <c r="K8" s="14">
        <v>0.08</v>
      </c>
      <c r="L8" s="14">
        <v>150</v>
      </c>
      <c r="M8" s="15">
        <v>96</v>
      </c>
      <c r="N8" s="15">
        <v>6.75</v>
      </c>
      <c r="O8" s="14">
        <v>0.15</v>
      </c>
    </row>
    <row r="9" spans="1:15" ht="18.75" customHeight="1" x14ac:dyDescent="0.25">
      <c r="A9" s="80">
        <f t="shared" si="0"/>
        <v>5</v>
      </c>
      <c r="B9" s="63" t="s">
        <v>70</v>
      </c>
      <c r="C9" s="67">
        <v>180</v>
      </c>
      <c r="D9" s="67">
        <v>4.01</v>
      </c>
      <c r="E9" s="67">
        <v>2.95</v>
      </c>
      <c r="F9" s="67">
        <v>12.01</v>
      </c>
      <c r="G9" s="67">
        <v>84.93</v>
      </c>
      <c r="H9" s="67">
        <v>0.02</v>
      </c>
      <c r="I9" s="67">
        <v>0.8</v>
      </c>
      <c r="J9" s="68">
        <v>9</v>
      </c>
      <c r="K9" s="67"/>
      <c r="L9" s="67">
        <v>114.67</v>
      </c>
      <c r="M9" s="68">
        <v>81</v>
      </c>
      <c r="N9" s="68">
        <v>12.6</v>
      </c>
      <c r="O9" s="67">
        <v>0.12</v>
      </c>
    </row>
    <row r="10" spans="1:15" x14ac:dyDescent="0.25">
      <c r="A10" s="80">
        <f t="shared" si="0"/>
        <v>6</v>
      </c>
      <c r="B10" s="54" t="s">
        <v>54</v>
      </c>
      <c r="C10" s="16">
        <v>40</v>
      </c>
      <c r="D10" s="16">
        <v>3.04</v>
      </c>
      <c r="E10" s="16">
        <v>1.1200000000000001</v>
      </c>
      <c r="F10" s="16">
        <v>20.56</v>
      </c>
      <c r="G10" s="16">
        <v>104.48</v>
      </c>
      <c r="H10" s="12">
        <v>0.06</v>
      </c>
      <c r="I10" s="12">
        <v>0.8</v>
      </c>
      <c r="J10" s="12"/>
      <c r="K10" s="16"/>
      <c r="L10" s="12">
        <v>68</v>
      </c>
      <c r="M10" s="12">
        <v>54.93</v>
      </c>
      <c r="N10" s="12">
        <v>4.8</v>
      </c>
      <c r="O10" s="12">
        <v>0.48</v>
      </c>
    </row>
    <row r="11" spans="1:15" x14ac:dyDescent="0.25">
      <c r="A11" s="80">
        <f t="shared" si="0"/>
        <v>7</v>
      </c>
      <c r="B11" s="55" t="s">
        <v>23</v>
      </c>
      <c r="C11" s="7"/>
      <c r="D11" s="75">
        <f>SUM(D6:D10)</f>
        <v>33.96</v>
      </c>
      <c r="E11" s="64">
        <f>SUM(E6:E10)</f>
        <v>27.63</v>
      </c>
      <c r="F11" s="64">
        <f>SUM(F6:F10)</f>
        <v>44.459999999999994</v>
      </c>
      <c r="G11" s="64">
        <f>SUM(G6:G10)</f>
        <v>562.16</v>
      </c>
      <c r="H11" s="64">
        <f>SUM(H6:H10)</f>
        <v>0.16999999999999998</v>
      </c>
      <c r="I11" s="64">
        <f t="shared" ref="I11:O11" si="1">SUM(I6:I10)</f>
        <v>1.9000000000000001</v>
      </c>
      <c r="J11" s="64">
        <f t="shared" si="1"/>
        <v>180.14</v>
      </c>
      <c r="K11" s="64">
        <f t="shared" si="1"/>
        <v>0.32</v>
      </c>
      <c r="L11" s="64">
        <f t="shared" si="1"/>
        <v>564.30999999999995</v>
      </c>
      <c r="M11" s="64">
        <f t="shared" si="1"/>
        <v>536.6</v>
      </c>
      <c r="N11" s="64">
        <f t="shared" si="1"/>
        <v>56.01</v>
      </c>
      <c r="O11" s="64">
        <f t="shared" si="1"/>
        <v>1.63</v>
      </c>
    </row>
  </sheetData>
  <mergeCells count="9">
    <mergeCell ref="G3:G4"/>
    <mergeCell ref="H3:K3"/>
    <mergeCell ref="L3:O3"/>
    <mergeCell ref="A1:F1"/>
    <mergeCell ref="A2:F2"/>
    <mergeCell ref="A3:A4"/>
    <mergeCell ref="B3:B4"/>
    <mergeCell ref="C3:C4"/>
    <mergeCell ref="D3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L4" sqref="L4"/>
    </sheetView>
  </sheetViews>
  <sheetFormatPr defaultRowHeight="15" x14ac:dyDescent="0.25"/>
  <cols>
    <col min="1" max="1" width="5.85546875" customWidth="1"/>
    <col min="2" max="2" width="34.140625" customWidth="1"/>
  </cols>
  <sheetData>
    <row r="1" spans="1:15" ht="18.75" x14ac:dyDescent="0.25">
      <c r="A1" s="98" t="s">
        <v>36</v>
      </c>
      <c r="B1" s="98"/>
      <c r="C1" s="98"/>
      <c r="D1" s="98"/>
      <c r="E1" s="98"/>
      <c r="F1" s="98"/>
    </row>
    <row r="2" spans="1:15" ht="18.75" x14ac:dyDescent="0.25">
      <c r="A2" s="98" t="s">
        <v>77</v>
      </c>
      <c r="B2" s="98"/>
      <c r="C2" s="98"/>
      <c r="D2" s="98"/>
      <c r="E2" s="98"/>
      <c r="F2" s="98"/>
    </row>
    <row r="3" spans="1:15" x14ac:dyDescent="0.25">
      <c r="A3" s="99" t="s">
        <v>44</v>
      </c>
      <c r="B3" s="99" t="s">
        <v>32</v>
      </c>
      <c r="C3" s="99" t="s">
        <v>39</v>
      </c>
      <c r="D3" s="99" t="s">
        <v>43</v>
      </c>
      <c r="E3" s="99"/>
      <c r="F3" s="99"/>
      <c r="G3" s="103" t="s">
        <v>2</v>
      </c>
      <c r="H3" s="100" t="s">
        <v>1</v>
      </c>
      <c r="I3" s="101"/>
      <c r="J3" s="101"/>
      <c r="K3" s="102"/>
      <c r="L3" s="99" t="s">
        <v>0</v>
      </c>
      <c r="M3" s="99"/>
      <c r="N3" s="99"/>
      <c r="O3" s="99"/>
    </row>
    <row r="4" spans="1:15" ht="26.25" x14ac:dyDescent="0.25">
      <c r="A4" s="99"/>
      <c r="B4" s="99"/>
      <c r="C4" s="99"/>
      <c r="D4" s="72" t="s">
        <v>40</v>
      </c>
      <c r="E4" s="72" t="s">
        <v>41</v>
      </c>
      <c r="F4" s="72" t="s">
        <v>42</v>
      </c>
      <c r="G4" s="104"/>
      <c r="H4" s="72" t="s">
        <v>7</v>
      </c>
      <c r="I4" s="72" t="s">
        <v>8</v>
      </c>
      <c r="J4" s="72" t="s">
        <v>9</v>
      </c>
      <c r="K4" s="72" t="s">
        <v>31</v>
      </c>
      <c r="L4" s="72" t="s">
        <v>3</v>
      </c>
      <c r="M4" s="72" t="s">
        <v>4</v>
      </c>
      <c r="N4" s="72" t="s">
        <v>5</v>
      </c>
      <c r="O4" s="72" t="s">
        <v>6</v>
      </c>
    </row>
    <row r="5" spans="1:15" x14ac:dyDescent="0.25">
      <c r="A5" s="57">
        <v>1</v>
      </c>
      <c r="B5" s="47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80">
        <f>A5+1</f>
        <v>2</v>
      </c>
      <c r="B6" s="55" t="s">
        <v>51</v>
      </c>
      <c r="C6" s="11">
        <v>20</v>
      </c>
      <c r="D6" s="12">
        <v>0.14000000000000001</v>
      </c>
      <c r="E6" s="12">
        <v>0.02</v>
      </c>
      <c r="F6" s="12">
        <v>0.38</v>
      </c>
      <c r="G6" s="12">
        <v>2.4</v>
      </c>
      <c r="H6" s="12">
        <v>0.01</v>
      </c>
      <c r="I6" s="12">
        <v>0.98</v>
      </c>
      <c r="J6" s="12"/>
      <c r="K6" s="12">
        <v>0.02</v>
      </c>
      <c r="L6" s="12">
        <v>3.4</v>
      </c>
      <c r="M6" s="12">
        <v>6</v>
      </c>
      <c r="N6" s="12">
        <v>2.8</v>
      </c>
      <c r="O6" s="12">
        <v>0.1</v>
      </c>
    </row>
    <row r="7" spans="1:15" x14ac:dyDescent="0.25">
      <c r="A7" s="80">
        <f t="shared" ref="A7:A11" si="0">A6+1</f>
        <v>3</v>
      </c>
      <c r="B7" s="2" t="s">
        <v>83</v>
      </c>
      <c r="C7" s="12">
        <v>90</v>
      </c>
      <c r="D7" s="14">
        <v>12.76</v>
      </c>
      <c r="E7" s="14">
        <v>8.9</v>
      </c>
      <c r="F7" s="14">
        <v>6.83</v>
      </c>
      <c r="G7" s="14">
        <v>159.41</v>
      </c>
      <c r="H7" s="14">
        <v>0.23</v>
      </c>
      <c r="I7" s="14">
        <v>23.06</v>
      </c>
      <c r="J7" s="15">
        <v>5509.15</v>
      </c>
      <c r="K7" s="14">
        <v>2.4700000000000002</v>
      </c>
      <c r="L7" s="14">
        <v>23.79</v>
      </c>
      <c r="M7" s="15">
        <v>226.57</v>
      </c>
      <c r="N7" s="15">
        <v>15.1</v>
      </c>
      <c r="O7" s="14">
        <v>4.79</v>
      </c>
    </row>
    <row r="8" spans="1:15" x14ac:dyDescent="0.25">
      <c r="A8" s="80">
        <f t="shared" si="0"/>
        <v>4</v>
      </c>
      <c r="B8" s="54" t="s">
        <v>52</v>
      </c>
      <c r="C8" s="3">
        <v>150</v>
      </c>
      <c r="D8" s="3">
        <v>3.81</v>
      </c>
      <c r="E8" s="3">
        <v>3.08</v>
      </c>
      <c r="F8" s="3">
        <v>40.01</v>
      </c>
      <c r="G8" s="3">
        <v>202.95</v>
      </c>
      <c r="H8" s="3">
        <v>0.04</v>
      </c>
      <c r="I8" s="3"/>
      <c r="J8" s="3">
        <v>14</v>
      </c>
      <c r="K8" s="3">
        <v>0.25</v>
      </c>
      <c r="L8" s="3">
        <v>5.71</v>
      </c>
      <c r="M8" s="3">
        <v>82.16</v>
      </c>
      <c r="N8" s="3">
        <v>27.03</v>
      </c>
      <c r="O8" s="3">
        <v>0.55000000000000004</v>
      </c>
    </row>
    <row r="9" spans="1:15" ht="26.25" x14ac:dyDescent="0.25">
      <c r="A9" s="80">
        <f t="shared" si="0"/>
        <v>5</v>
      </c>
      <c r="B9" s="65" t="s">
        <v>66</v>
      </c>
      <c r="C9" s="81">
        <v>180</v>
      </c>
      <c r="D9" s="81">
        <v>0.17</v>
      </c>
      <c r="E9" s="81">
        <v>7.0000000000000007E-2</v>
      </c>
      <c r="F9" s="81">
        <v>13.39</v>
      </c>
      <c r="G9" s="81">
        <v>58.09</v>
      </c>
      <c r="H9" s="81"/>
      <c r="I9" s="81">
        <v>50</v>
      </c>
      <c r="J9" s="81">
        <v>40.85</v>
      </c>
      <c r="K9" s="81">
        <v>0.19</v>
      </c>
      <c r="L9" s="81">
        <v>3</v>
      </c>
      <c r="M9" s="81">
        <v>0.85</v>
      </c>
      <c r="N9" s="81">
        <v>0.85</v>
      </c>
      <c r="O9" s="82">
        <v>0.18</v>
      </c>
    </row>
    <row r="10" spans="1:15" x14ac:dyDescent="0.25">
      <c r="A10" s="80">
        <f t="shared" si="0"/>
        <v>6</v>
      </c>
      <c r="B10" s="54" t="s">
        <v>54</v>
      </c>
      <c r="C10" s="16">
        <v>40</v>
      </c>
      <c r="D10" s="16">
        <v>3.04</v>
      </c>
      <c r="E10" s="16">
        <v>1.1200000000000001</v>
      </c>
      <c r="F10" s="16">
        <v>20.56</v>
      </c>
      <c r="G10" s="16">
        <v>104.48</v>
      </c>
      <c r="H10" s="12">
        <v>0.06</v>
      </c>
      <c r="I10" s="12">
        <v>0.8</v>
      </c>
      <c r="J10" s="12"/>
      <c r="K10" s="16"/>
      <c r="L10" s="12">
        <v>68</v>
      </c>
      <c r="M10" s="12">
        <v>54.93</v>
      </c>
      <c r="N10" s="12">
        <v>4.8</v>
      </c>
      <c r="O10" s="12">
        <v>0.48</v>
      </c>
    </row>
    <row r="11" spans="1:15" x14ac:dyDescent="0.25">
      <c r="A11" s="80">
        <f t="shared" si="0"/>
        <v>7</v>
      </c>
      <c r="B11" s="72" t="s">
        <v>23</v>
      </c>
      <c r="C11" s="7"/>
      <c r="D11" s="7">
        <f>SUM(D6:D10)</f>
        <v>19.920000000000002</v>
      </c>
      <c r="E11" s="7">
        <f>SUM(E6:E10)</f>
        <v>13.190000000000001</v>
      </c>
      <c r="F11" s="7">
        <f>SUM(F6:F10)</f>
        <v>81.17</v>
      </c>
      <c r="G11" s="7">
        <f>SUM(G6:G10)</f>
        <v>527.33000000000004</v>
      </c>
      <c r="H11" s="7">
        <f>SUM(H6:H8)</f>
        <v>0.28000000000000003</v>
      </c>
      <c r="I11" s="7">
        <f t="shared" ref="I11:O11" si="1">SUM(I6:I10)</f>
        <v>74.839999999999989</v>
      </c>
      <c r="J11" s="7">
        <f t="shared" si="1"/>
        <v>5564</v>
      </c>
      <c r="K11" s="7">
        <f t="shared" si="1"/>
        <v>2.93</v>
      </c>
      <c r="L11" s="7">
        <f t="shared" si="1"/>
        <v>103.9</v>
      </c>
      <c r="M11" s="7">
        <f t="shared" si="1"/>
        <v>370.51000000000005</v>
      </c>
      <c r="N11" s="7">
        <f t="shared" si="1"/>
        <v>50.58</v>
      </c>
      <c r="O11" s="7">
        <f t="shared" si="1"/>
        <v>6.1</v>
      </c>
    </row>
  </sheetData>
  <mergeCells count="9">
    <mergeCell ref="G3:G4"/>
    <mergeCell ref="H3:K3"/>
    <mergeCell ref="L3:O3"/>
    <mergeCell ref="A1:F1"/>
    <mergeCell ref="A2:F2"/>
    <mergeCell ref="A3:A4"/>
    <mergeCell ref="B3:B4"/>
    <mergeCell ref="C3:C4"/>
    <mergeCell ref="D3:F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L4" sqref="L4"/>
    </sheetView>
  </sheetViews>
  <sheetFormatPr defaultRowHeight="15" x14ac:dyDescent="0.25"/>
  <cols>
    <col min="1" max="1" width="6.140625" customWidth="1"/>
    <col min="2" max="2" width="37.7109375" customWidth="1"/>
  </cols>
  <sheetData>
    <row r="1" spans="1:15" ht="18.75" x14ac:dyDescent="0.25">
      <c r="B1" s="98" t="s">
        <v>27</v>
      </c>
      <c r="C1" s="98"/>
      <c r="D1" s="98"/>
      <c r="E1" s="98"/>
      <c r="F1" s="98"/>
      <c r="G1" s="98"/>
    </row>
    <row r="2" spans="1:15" ht="18.75" x14ac:dyDescent="0.25">
      <c r="B2" s="98" t="s">
        <v>78</v>
      </c>
      <c r="C2" s="98"/>
      <c r="D2" s="98"/>
      <c r="E2" s="98"/>
      <c r="F2" s="98"/>
      <c r="G2" s="98"/>
    </row>
    <row r="3" spans="1:15" x14ac:dyDescent="0.25">
      <c r="A3" s="99" t="s">
        <v>47</v>
      </c>
      <c r="B3" s="99" t="s">
        <v>32</v>
      </c>
      <c r="C3" s="99" t="s">
        <v>39</v>
      </c>
      <c r="D3" s="99" t="s">
        <v>43</v>
      </c>
      <c r="E3" s="99"/>
      <c r="F3" s="99"/>
      <c r="G3" s="103" t="s">
        <v>2</v>
      </c>
      <c r="H3" s="100" t="s">
        <v>1</v>
      </c>
      <c r="I3" s="101"/>
      <c r="J3" s="101"/>
      <c r="K3" s="102"/>
      <c r="L3" s="99" t="s">
        <v>0</v>
      </c>
      <c r="M3" s="99"/>
      <c r="N3" s="99"/>
      <c r="O3" s="99"/>
    </row>
    <row r="4" spans="1:15" ht="26.25" x14ac:dyDescent="0.25">
      <c r="A4" s="99"/>
      <c r="B4" s="99"/>
      <c r="C4" s="99"/>
      <c r="D4" s="72" t="s">
        <v>40</v>
      </c>
      <c r="E4" s="72" t="s">
        <v>41</v>
      </c>
      <c r="F4" s="72" t="s">
        <v>42</v>
      </c>
      <c r="G4" s="104"/>
      <c r="H4" s="72" t="s">
        <v>7</v>
      </c>
      <c r="I4" s="72" t="s">
        <v>8</v>
      </c>
      <c r="J4" s="72" t="s">
        <v>9</v>
      </c>
      <c r="K4" s="72" t="s">
        <v>31</v>
      </c>
      <c r="L4" s="72" t="s">
        <v>3</v>
      </c>
      <c r="M4" s="72" t="s">
        <v>4</v>
      </c>
      <c r="N4" s="72" t="s">
        <v>5</v>
      </c>
      <c r="O4" s="72" t="s">
        <v>6</v>
      </c>
    </row>
    <row r="5" spans="1:15" x14ac:dyDescent="0.25">
      <c r="A5" s="72">
        <v>1</v>
      </c>
      <c r="B5" s="72">
        <v>1</v>
      </c>
      <c r="C5" s="4">
        <v>2</v>
      </c>
      <c r="D5" s="4">
        <v>3</v>
      </c>
      <c r="E5" s="72">
        <v>4</v>
      </c>
      <c r="F5" s="4">
        <v>5</v>
      </c>
      <c r="G5" s="4">
        <v>6</v>
      </c>
      <c r="H5" s="72">
        <v>7</v>
      </c>
      <c r="I5" s="4">
        <v>8</v>
      </c>
      <c r="J5" s="4">
        <v>9</v>
      </c>
      <c r="K5" s="72">
        <v>10</v>
      </c>
      <c r="L5" s="4">
        <v>11</v>
      </c>
      <c r="M5" s="4">
        <v>12</v>
      </c>
      <c r="N5" s="72">
        <v>13</v>
      </c>
      <c r="O5" s="4">
        <v>14</v>
      </c>
    </row>
    <row r="6" spans="1:15" x14ac:dyDescent="0.25">
      <c r="A6" s="57">
        <v>1</v>
      </c>
      <c r="B6" s="47" t="s">
        <v>10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A7" s="57">
        <v>2</v>
      </c>
      <c r="B7" s="63" t="s">
        <v>58</v>
      </c>
      <c r="C7" s="76">
        <v>20</v>
      </c>
      <c r="D7" s="76">
        <v>0.22</v>
      </c>
      <c r="E7" s="76">
        <v>0.04</v>
      </c>
      <c r="F7" s="76">
        <v>0.76</v>
      </c>
      <c r="G7" s="76">
        <v>4.8</v>
      </c>
      <c r="H7" s="76">
        <v>0.01</v>
      </c>
      <c r="I7" s="76">
        <v>5</v>
      </c>
      <c r="J7" s="76"/>
      <c r="K7" s="76">
        <v>0.14000000000000001</v>
      </c>
      <c r="L7" s="76">
        <v>2.8</v>
      </c>
      <c r="M7" s="76">
        <v>5.2</v>
      </c>
      <c r="N7" s="76">
        <v>4</v>
      </c>
      <c r="O7" s="76">
        <v>0.18</v>
      </c>
    </row>
    <row r="8" spans="1:15" x14ac:dyDescent="0.25">
      <c r="A8" s="57">
        <v>3</v>
      </c>
      <c r="B8" s="55" t="s">
        <v>84</v>
      </c>
      <c r="C8" s="14">
        <v>120</v>
      </c>
      <c r="D8" s="15">
        <v>13.05</v>
      </c>
      <c r="E8" s="15">
        <v>17.260000000000002</v>
      </c>
      <c r="F8" s="15">
        <v>15.54</v>
      </c>
      <c r="G8" s="15">
        <v>270.38</v>
      </c>
      <c r="H8" s="19">
        <v>0.11</v>
      </c>
      <c r="I8" s="19">
        <v>10.68</v>
      </c>
      <c r="J8" s="19">
        <v>28.75</v>
      </c>
      <c r="K8" s="19">
        <v>3.76</v>
      </c>
      <c r="L8" s="19">
        <v>41.46</v>
      </c>
      <c r="M8" s="19">
        <v>154.68</v>
      </c>
      <c r="N8" s="19">
        <v>25.98</v>
      </c>
      <c r="O8" s="19">
        <v>2.4500000000000002</v>
      </c>
    </row>
    <row r="9" spans="1:15" x14ac:dyDescent="0.25">
      <c r="A9" s="57">
        <v>4</v>
      </c>
      <c r="B9" s="58" t="s">
        <v>69</v>
      </c>
      <c r="C9" s="78">
        <v>150</v>
      </c>
      <c r="D9" s="19">
        <v>5.85</v>
      </c>
      <c r="E9" s="19">
        <v>2.86</v>
      </c>
      <c r="F9" s="19">
        <v>37.4</v>
      </c>
      <c r="G9" s="19">
        <v>198.87</v>
      </c>
      <c r="H9" s="19">
        <v>0.09</v>
      </c>
      <c r="I9" s="19"/>
      <c r="J9" s="19">
        <v>12</v>
      </c>
      <c r="K9" s="19">
        <v>0.83</v>
      </c>
      <c r="L9" s="19">
        <v>11.89</v>
      </c>
      <c r="M9" s="19">
        <v>47.24</v>
      </c>
      <c r="N9" s="19">
        <v>8.5500000000000007</v>
      </c>
      <c r="O9" s="19">
        <v>0.86</v>
      </c>
    </row>
    <row r="10" spans="1:15" x14ac:dyDescent="0.25">
      <c r="A10" s="74">
        <v>5</v>
      </c>
      <c r="B10" s="54" t="s">
        <v>50</v>
      </c>
      <c r="C10" s="3" t="s">
        <v>53</v>
      </c>
      <c r="D10" s="3">
        <v>0.05</v>
      </c>
      <c r="E10" s="3">
        <v>0.01</v>
      </c>
      <c r="F10" s="3">
        <v>9.17</v>
      </c>
      <c r="G10" s="3">
        <v>37.96</v>
      </c>
      <c r="H10" s="3"/>
      <c r="I10" s="3">
        <v>2.5</v>
      </c>
      <c r="J10" s="3"/>
      <c r="K10" s="3">
        <v>0.01</v>
      </c>
      <c r="L10" s="3">
        <v>7.35</v>
      </c>
      <c r="M10" s="3">
        <v>9.56</v>
      </c>
      <c r="N10" s="3">
        <v>5.12</v>
      </c>
      <c r="O10" s="3">
        <v>0.88</v>
      </c>
    </row>
    <row r="11" spans="1:15" x14ac:dyDescent="0.25">
      <c r="A11" s="72">
        <v>6</v>
      </c>
      <c r="B11" s="54" t="s">
        <v>54</v>
      </c>
      <c r="C11" s="16">
        <v>40</v>
      </c>
      <c r="D11" s="16">
        <v>3.04</v>
      </c>
      <c r="E11" s="16">
        <v>1.1200000000000001</v>
      </c>
      <c r="F11" s="16">
        <v>20.56</v>
      </c>
      <c r="G11" s="16">
        <v>104.48</v>
      </c>
      <c r="H11" s="12">
        <v>0.06</v>
      </c>
      <c r="I11" s="12">
        <v>0.8</v>
      </c>
      <c r="J11" s="12"/>
      <c r="K11" s="16"/>
      <c r="L11" s="12">
        <v>68</v>
      </c>
      <c r="M11" s="12">
        <v>54.93</v>
      </c>
      <c r="N11" s="12">
        <v>4.8</v>
      </c>
      <c r="O11" s="12">
        <v>0.48</v>
      </c>
    </row>
    <row r="12" spans="1:15" x14ac:dyDescent="0.25">
      <c r="A12" s="60">
        <v>7</v>
      </c>
      <c r="B12" s="72" t="s">
        <v>23</v>
      </c>
      <c r="C12" s="7"/>
      <c r="D12" s="7">
        <f>SUM(D7:D11)</f>
        <v>22.21</v>
      </c>
      <c r="E12" s="7">
        <f>SUM(E7:E11)</f>
        <v>21.290000000000003</v>
      </c>
      <c r="F12" s="7">
        <f>SUM(F7:F11)</f>
        <v>83.43</v>
      </c>
      <c r="G12" s="7">
        <f>SUM(G7:G11)</f>
        <v>616.49</v>
      </c>
      <c r="H12" s="7">
        <f t="shared" ref="H12:O12" si="0">SUM(H7:H11)</f>
        <v>0.27</v>
      </c>
      <c r="I12" s="7">
        <f t="shared" si="0"/>
        <v>18.98</v>
      </c>
      <c r="J12" s="7">
        <f t="shared" si="0"/>
        <v>40.75</v>
      </c>
      <c r="K12" s="7">
        <f t="shared" si="0"/>
        <v>4.7399999999999993</v>
      </c>
      <c r="L12" s="7">
        <f t="shared" si="0"/>
        <v>131.5</v>
      </c>
      <c r="M12" s="7">
        <f t="shared" si="0"/>
        <v>271.61</v>
      </c>
      <c r="N12" s="7">
        <f t="shared" si="0"/>
        <v>48.449999999999996</v>
      </c>
      <c r="O12" s="7">
        <f t="shared" si="0"/>
        <v>4.8499999999999996</v>
      </c>
    </row>
  </sheetData>
  <mergeCells count="9">
    <mergeCell ref="H3:K3"/>
    <mergeCell ref="L3:O3"/>
    <mergeCell ref="B1:G1"/>
    <mergeCell ref="B2:G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B6" sqref="B6"/>
    </sheetView>
  </sheetViews>
  <sheetFormatPr defaultRowHeight="15" x14ac:dyDescent="0.25"/>
  <cols>
    <col min="1" max="1" width="4.7109375" customWidth="1"/>
    <col min="2" max="2" width="38.5703125" customWidth="1"/>
  </cols>
  <sheetData>
    <row r="1" spans="1:15" ht="18.75" x14ac:dyDescent="0.25">
      <c r="A1" s="98" t="s">
        <v>33</v>
      </c>
      <c r="B1" s="98"/>
      <c r="C1" s="98"/>
      <c r="D1" s="98"/>
      <c r="E1" s="98"/>
      <c r="F1" s="98"/>
    </row>
    <row r="2" spans="1:15" ht="18.75" x14ac:dyDescent="0.25">
      <c r="A2" s="98" t="s">
        <v>78</v>
      </c>
      <c r="B2" s="98"/>
      <c r="C2" s="98"/>
      <c r="D2" s="98"/>
      <c r="E2" s="98"/>
      <c r="F2" s="98"/>
    </row>
    <row r="3" spans="1:15" x14ac:dyDescent="0.25">
      <c r="A3" s="99" t="s">
        <v>47</v>
      </c>
      <c r="B3" s="99" t="s">
        <v>32</v>
      </c>
      <c r="C3" s="99" t="s">
        <v>39</v>
      </c>
      <c r="D3" s="99" t="s">
        <v>43</v>
      </c>
      <c r="E3" s="99"/>
      <c r="F3" s="99"/>
      <c r="G3" s="103" t="s">
        <v>2</v>
      </c>
      <c r="H3" s="100" t="s">
        <v>1</v>
      </c>
      <c r="I3" s="101"/>
      <c r="J3" s="101"/>
      <c r="K3" s="102"/>
      <c r="L3" s="99" t="s">
        <v>0</v>
      </c>
      <c r="M3" s="99"/>
      <c r="N3" s="99"/>
      <c r="O3" s="99"/>
    </row>
    <row r="4" spans="1:15" ht="26.25" x14ac:dyDescent="0.25">
      <c r="A4" s="99"/>
      <c r="B4" s="99"/>
      <c r="C4" s="99"/>
      <c r="D4" s="72" t="s">
        <v>40</v>
      </c>
      <c r="E4" s="72" t="s">
        <v>41</v>
      </c>
      <c r="F4" s="72" t="s">
        <v>42</v>
      </c>
      <c r="G4" s="104"/>
      <c r="H4" s="72" t="s">
        <v>7</v>
      </c>
      <c r="I4" s="72" t="s">
        <v>8</v>
      </c>
      <c r="J4" s="72" t="s">
        <v>9</v>
      </c>
      <c r="K4" s="72" t="s">
        <v>31</v>
      </c>
      <c r="L4" s="72" t="s">
        <v>3</v>
      </c>
      <c r="M4" s="72" t="s">
        <v>4</v>
      </c>
      <c r="N4" s="72" t="s">
        <v>5</v>
      </c>
      <c r="O4" s="72" t="s">
        <v>6</v>
      </c>
    </row>
    <row r="5" spans="1:15" x14ac:dyDescent="0.25">
      <c r="A5" s="57">
        <v>1</v>
      </c>
      <c r="B5" s="47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57">
        <f>A5+1</f>
        <v>2</v>
      </c>
      <c r="B6" s="59" t="s">
        <v>90</v>
      </c>
      <c r="C6" s="5">
        <v>200</v>
      </c>
      <c r="D6" s="6">
        <v>4.67</v>
      </c>
      <c r="E6" s="6">
        <v>3.51</v>
      </c>
      <c r="F6" s="6">
        <v>16.809999999999999</v>
      </c>
      <c r="G6" s="6">
        <v>118.22</v>
      </c>
      <c r="H6" s="6">
        <v>0.05</v>
      </c>
      <c r="I6" s="6">
        <v>0.6</v>
      </c>
      <c r="J6" s="6">
        <v>14.4</v>
      </c>
      <c r="K6" s="6">
        <v>0.25</v>
      </c>
      <c r="L6" s="6">
        <v>124.78</v>
      </c>
      <c r="M6" s="6">
        <v>104.55</v>
      </c>
      <c r="N6" s="6">
        <v>16.649999999999999</v>
      </c>
      <c r="O6" s="6">
        <v>0.37</v>
      </c>
    </row>
    <row r="7" spans="1:15" x14ac:dyDescent="0.25">
      <c r="A7" s="57">
        <f t="shared" ref="A7:A12" si="0">A6+1</f>
        <v>3</v>
      </c>
      <c r="B7" s="58" t="s">
        <v>56</v>
      </c>
      <c r="C7" s="12">
        <v>15</v>
      </c>
      <c r="D7" s="14">
        <v>3.07</v>
      </c>
      <c r="E7" s="14">
        <v>3.45</v>
      </c>
      <c r="F7" s="14">
        <v>0.37</v>
      </c>
      <c r="G7" s="14">
        <v>45</v>
      </c>
      <c r="H7" s="14">
        <v>0.01</v>
      </c>
      <c r="I7" s="14">
        <v>0.12</v>
      </c>
      <c r="J7" s="15">
        <v>34.5</v>
      </c>
      <c r="K7" s="14">
        <v>0.08</v>
      </c>
      <c r="L7" s="14">
        <v>150</v>
      </c>
      <c r="M7" s="15">
        <v>96</v>
      </c>
      <c r="N7" s="15">
        <v>6.75</v>
      </c>
      <c r="O7" s="14">
        <v>0.15</v>
      </c>
    </row>
    <row r="8" spans="1:15" x14ac:dyDescent="0.25">
      <c r="A8" s="57">
        <f t="shared" si="0"/>
        <v>4</v>
      </c>
      <c r="B8" s="65" t="s">
        <v>48</v>
      </c>
      <c r="C8" s="85">
        <v>150</v>
      </c>
      <c r="D8" s="85">
        <v>0.6</v>
      </c>
      <c r="E8" s="85">
        <v>0.6</v>
      </c>
      <c r="F8" s="85">
        <v>14.7</v>
      </c>
      <c r="G8" s="85">
        <v>70.5</v>
      </c>
      <c r="H8" s="85">
        <v>0.05</v>
      </c>
      <c r="I8" s="85">
        <v>15</v>
      </c>
      <c r="J8" s="85"/>
      <c r="K8" s="85">
        <v>0.3</v>
      </c>
      <c r="L8" s="85">
        <v>24</v>
      </c>
      <c r="M8" s="85">
        <v>16.5</v>
      </c>
      <c r="N8" s="85">
        <v>13.5</v>
      </c>
      <c r="O8" s="84">
        <v>3.3</v>
      </c>
    </row>
    <row r="9" spans="1:15" x14ac:dyDescent="0.25">
      <c r="A9" s="57">
        <f t="shared" si="0"/>
        <v>5</v>
      </c>
      <c r="B9" s="2" t="s">
        <v>65</v>
      </c>
      <c r="C9" s="84">
        <v>50</v>
      </c>
      <c r="D9" s="84">
        <v>4.05</v>
      </c>
      <c r="E9" s="84">
        <v>4.1399999999999997</v>
      </c>
      <c r="F9" s="84">
        <v>26.04</v>
      </c>
      <c r="G9" s="84">
        <v>157.72999999999999</v>
      </c>
      <c r="H9" s="84">
        <v>0.23</v>
      </c>
      <c r="I9" s="84">
        <v>0.03</v>
      </c>
      <c r="J9" s="84">
        <v>16.75</v>
      </c>
      <c r="K9" s="84">
        <v>1.27</v>
      </c>
      <c r="L9" s="84">
        <v>20.72</v>
      </c>
      <c r="M9" s="84">
        <v>51.53</v>
      </c>
      <c r="N9" s="84">
        <v>8.77</v>
      </c>
      <c r="O9" s="84">
        <v>0.71</v>
      </c>
    </row>
    <row r="10" spans="1:15" x14ac:dyDescent="0.25">
      <c r="A10" s="57">
        <f t="shared" si="0"/>
        <v>6</v>
      </c>
      <c r="B10" s="58" t="s">
        <v>46</v>
      </c>
      <c r="C10" s="12">
        <v>180</v>
      </c>
      <c r="D10" s="14">
        <v>3.59</v>
      </c>
      <c r="E10" s="14">
        <v>2.85</v>
      </c>
      <c r="F10" s="14">
        <v>15.71</v>
      </c>
      <c r="G10" s="14">
        <v>104.05</v>
      </c>
      <c r="H10" s="14">
        <v>0.02</v>
      </c>
      <c r="I10" s="14">
        <v>0.54</v>
      </c>
      <c r="J10" s="15">
        <v>9.1199999999999992</v>
      </c>
      <c r="K10" s="14">
        <v>0.01</v>
      </c>
      <c r="L10" s="14">
        <v>113.12</v>
      </c>
      <c r="M10" s="15">
        <v>107.2</v>
      </c>
      <c r="N10" s="15">
        <v>29.6</v>
      </c>
      <c r="O10" s="14">
        <v>1</v>
      </c>
    </row>
    <row r="11" spans="1:15" x14ac:dyDescent="0.25">
      <c r="A11" s="57">
        <f t="shared" si="0"/>
        <v>7</v>
      </c>
      <c r="B11" s="54" t="s">
        <v>54</v>
      </c>
      <c r="C11" s="16">
        <v>40</v>
      </c>
      <c r="D11" s="16">
        <v>3.04</v>
      </c>
      <c r="E11" s="16">
        <v>1.1200000000000001</v>
      </c>
      <c r="F11" s="16">
        <v>20.56</v>
      </c>
      <c r="G11" s="16">
        <v>104.48</v>
      </c>
      <c r="H11" s="12">
        <v>0.06</v>
      </c>
      <c r="I11" s="12">
        <v>0.8</v>
      </c>
      <c r="J11" s="12"/>
      <c r="K11" s="16"/>
      <c r="L11" s="12">
        <v>68</v>
      </c>
      <c r="M11" s="12">
        <v>54.93</v>
      </c>
      <c r="N11" s="12">
        <v>4.8</v>
      </c>
      <c r="O11" s="12">
        <v>0.48</v>
      </c>
    </row>
    <row r="12" spans="1:15" x14ac:dyDescent="0.25">
      <c r="A12" s="57">
        <f t="shared" si="0"/>
        <v>8</v>
      </c>
      <c r="B12" s="72" t="s">
        <v>23</v>
      </c>
      <c r="C12" s="7"/>
      <c r="D12" s="7">
        <f>SUM(D6:D11)</f>
        <v>19.02</v>
      </c>
      <c r="E12" s="7">
        <f>SUM(E6:E11)</f>
        <v>15.669999999999998</v>
      </c>
      <c r="F12" s="7">
        <f>SUM(F6:F11)</f>
        <v>94.19</v>
      </c>
      <c r="G12" s="7">
        <f>SUM(G6:G11)</f>
        <v>599.98</v>
      </c>
      <c r="H12" s="7">
        <f t="shared" ref="H12:O12" si="1">SUM(H6:H11)</f>
        <v>0.42000000000000004</v>
      </c>
      <c r="I12" s="7">
        <f t="shared" si="1"/>
        <v>17.09</v>
      </c>
      <c r="J12" s="7">
        <f t="shared" si="1"/>
        <v>74.77000000000001</v>
      </c>
      <c r="K12" s="7">
        <f t="shared" si="1"/>
        <v>1.91</v>
      </c>
      <c r="L12" s="7">
        <f t="shared" si="1"/>
        <v>500.62</v>
      </c>
      <c r="M12" s="7">
        <f t="shared" si="1"/>
        <v>430.71000000000004</v>
      </c>
      <c r="N12" s="7">
        <f t="shared" si="1"/>
        <v>80.070000000000007</v>
      </c>
      <c r="O12" s="7">
        <f t="shared" si="1"/>
        <v>6.01</v>
      </c>
    </row>
  </sheetData>
  <mergeCells count="9">
    <mergeCell ref="G3:G4"/>
    <mergeCell ref="H3:K3"/>
    <mergeCell ref="L3:O3"/>
    <mergeCell ref="A1:F1"/>
    <mergeCell ref="A2:F2"/>
    <mergeCell ref="A3:A4"/>
    <mergeCell ref="B3:B4"/>
    <mergeCell ref="C3:C4"/>
    <mergeCell ref="D3:F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C16" sqref="C16"/>
    </sheetView>
  </sheetViews>
  <sheetFormatPr defaultRowHeight="15" x14ac:dyDescent="0.25"/>
  <cols>
    <col min="1" max="1" width="4" customWidth="1"/>
    <col min="2" max="2" width="27.85546875" customWidth="1"/>
  </cols>
  <sheetData>
    <row r="1" spans="1:15" ht="18.75" x14ac:dyDescent="0.25">
      <c r="A1" s="98" t="s">
        <v>49</v>
      </c>
      <c r="B1" s="98"/>
      <c r="C1" s="98"/>
      <c r="D1" s="98"/>
      <c r="E1" s="98"/>
      <c r="F1" s="98"/>
    </row>
    <row r="2" spans="1:15" ht="18.75" x14ac:dyDescent="0.25">
      <c r="A2" s="98" t="s">
        <v>78</v>
      </c>
      <c r="B2" s="98"/>
      <c r="C2" s="98"/>
      <c r="D2" s="98"/>
      <c r="E2" s="98"/>
      <c r="F2" s="98"/>
    </row>
    <row r="3" spans="1:15" x14ac:dyDescent="0.25">
      <c r="A3" s="99" t="s">
        <v>44</v>
      </c>
      <c r="B3" s="99" t="s">
        <v>32</v>
      </c>
      <c r="C3" s="99" t="s">
        <v>39</v>
      </c>
      <c r="D3" s="99" t="s">
        <v>43</v>
      </c>
      <c r="E3" s="99"/>
      <c r="F3" s="99"/>
      <c r="G3" s="103" t="s">
        <v>2</v>
      </c>
      <c r="H3" s="100" t="s">
        <v>1</v>
      </c>
      <c r="I3" s="101"/>
      <c r="J3" s="101"/>
      <c r="K3" s="102"/>
      <c r="L3" s="99" t="s">
        <v>0</v>
      </c>
      <c r="M3" s="99"/>
      <c r="N3" s="99"/>
      <c r="O3" s="99"/>
    </row>
    <row r="4" spans="1:15" ht="26.25" x14ac:dyDescent="0.25">
      <c r="A4" s="99"/>
      <c r="B4" s="99"/>
      <c r="C4" s="99"/>
      <c r="D4" s="72" t="s">
        <v>40</v>
      </c>
      <c r="E4" s="72" t="s">
        <v>41</v>
      </c>
      <c r="F4" s="72" t="s">
        <v>42</v>
      </c>
      <c r="G4" s="104"/>
      <c r="H4" s="72" t="s">
        <v>7</v>
      </c>
      <c r="I4" s="72" t="s">
        <v>8</v>
      </c>
      <c r="J4" s="72" t="s">
        <v>9</v>
      </c>
      <c r="K4" s="72" t="s">
        <v>31</v>
      </c>
      <c r="L4" s="72" t="s">
        <v>3</v>
      </c>
      <c r="M4" s="72" t="s">
        <v>4</v>
      </c>
      <c r="N4" s="72" t="s">
        <v>5</v>
      </c>
      <c r="O4" s="72" t="s">
        <v>6</v>
      </c>
    </row>
    <row r="5" spans="1:15" x14ac:dyDescent="0.25">
      <c r="A5" s="57">
        <v>1</v>
      </c>
      <c r="B5" s="47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79">
        <f>A5+1</f>
        <v>2</v>
      </c>
      <c r="B6" s="55" t="s">
        <v>51</v>
      </c>
      <c r="C6" s="11">
        <v>20</v>
      </c>
      <c r="D6" s="12">
        <v>0.14000000000000001</v>
      </c>
      <c r="E6" s="12">
        <v>0.02</v>
      </c>
      <c r="F6" s="12">
        <v>0.38</v>
      </c>
      <c r="G6" s="12">
        <v>2.4</v>
      </c>
      <c r="H6" s="12">
        <v>0.01</v>
      </c>
      <c r="I6" s="12">
        <v>0.98</v>
      </c>
      <c r="J6" s="12"/>
      <c r="K6" s="12">
        <v>0.02</v>
      </c>
      <c r="L6" s="12">
        <v>3.4</v>
      </c>
      <c r="M6" s="12">
        <v>6</v>
      </c>
      <c r="N6" s="12">
        <v>2.8</v>
      </c>
      <c r="O6" s="12">
        <v>0.1</v>
      </c>
    </row>
    <row r="7" spans="1:15" x14ac:dyDescent="0.25">
      <c r="A7" s="79">
        <f t="shared" ref="A7:A10" si="0">A6+1</f>
        <v>3</v>
      </c>
      <c r="B7" s="59" t="s">
        <v>85</v>
      </c>
      <c r="C7" s="72" t="s">
        <v>86</v>
      </c>
      <c r="D7" s="72">
        <v>21.64</v>
      </c>
      <c r="E7" s="72">
        <v>26.51</v>
      </c>
      <c r="F7" s="72">
        <v>37.61</v>
      </c>
      <c r="G7" s="72">
        <v>476.3</v>
      </c>
      <c r="H7" s="72">
        <v>0.11</v>
      </c>
      <c r="I7" s="72">
        <v>4.5999999999999996</v>
      </c>
      <c r="J7" s="72">
        <v>9.1</v>
      </c>
      <c r="K7" s="72">
        <v>3.23</v>
      </c>
      <c r="L7" s="72">
        <v>25.52</v>
      </c>
      <c r="M7" s="72">
        <v>269.39999999999998</v>
      </c>
      <c r="N7" s="72">
        <v>49.95</v>
      </c>
      <c r="O7" s="72">
        <v>2.08</v>
      </c>
    </row>
    <row r="8" spans="1:15" ht="26.25" x14ac:dyDescent="0.25">
      <c r="A8" s="79">
        <f t="shared" si="0"/>
        <v>4</v>
      </c>
      <c r="B8" s="65" t="s">
        <v>66</v>
      </c>
      <c r="C8" s="81">
        <v>180</v>
      </c>
      <c r="D8" s="81">
        <v>0.17</v>
      </c>
      <c r="E8" s="81">
        <v>7.0000000000000007E-2</v>
      </c>
      <c r="F8" s="81">
        <v>13.39</v>
      </c>
      <c r="G8" s="81">
        <v>58.09</v>
      </c>
      <c r="H8" s="81"/>
      <c r="I8" s="81">
        <v>50</v>
      </c>
      <c r="J8" s="81">
        <v>40.85</v>
      </c>
      <c r="K8" s="81">
        <v>0.19</v>
      </c>
      <c r="L8" s="81">
        <v>3</v>
      </c>
      <c r="M8" s="81">
        <v>0.85</v>
      </c>
      <c r="N8" s="81">
        <v>0.85</v>
      </c>
      <c r="O8" s="82">
        <v>0.18</v>
      </c>
    </row>
    <row r="9" spans="1:15" x14ac:dyDescent="0.25">
      <c r="A9" s="79">
        <f t="shared" si="0"/>
        <v>5</v>
      </c>
      <c r="B9" s="54" t="s">
        <v>54</v>
      </c>
      <c r="C9" s="16">
        <v>40</v>
      </c>
      <c r="D9" s="16">
        <v>3.04</v>
      </c>
      <c r="E9" s="16">
        <v>1.1200000000000001</v>
      </c>
      <c r="F9" s="16">
        <v>20.56</v>
      </c>
      <c r="G9" s="16">
        <v>104.48</v>
      </c>
      <c r="H9" s="12">
        <v>0.06</v>
      </c>
      <c r="I9" s="12">
        <v>0.8</v>
      </c>
      <c r="J9" s="12"/>
      <c r="K9" s="16"/>
      <c r="L9" s="12">
        <v>68</v>
      </c>
      <c r="M9" s="12">
        <v>54.93</v>
      </c>
      <c r="N9" s="12">
        <v>4.8</v>
      </c>
      <c r="O9" s="12">
        <v>0.48</v>
      </c>
    </row>
    <row r="10" spans="1:15" x14ac:dyDescent="0.25">
      <c r="A10" s="79">
        <f t="shared" si="0"/>
        <v>6</v>
      </c>
      <c r="B10" s="62" t="s">
        <v>23</v>
      </c>
      <c r="C10" s="7"/>
      <c r="D10" s="7">
        <f>SUM(D6:D9)</f>
        <v>24.990000000000002</v>
      </c>
      <c r="E10" s="7">
        <f>SUM(E6:E9)</f>
        <v>27.720000000000002</v>
      </c>
      <c r="F10" s="7">
        <f>SUM(F6:F9)</f>
        <v>71.94</v>
      </c>
      <c r="G10" s="7">
        <f>SUM(G6:G9)</f>
        <v>641.27</v>
      </c>
      <c r="H10" s="7">
        <f t="shared" ref="H10:O10" si="1">SUM(H6:H9)</f>
        <v>0.18</v>
      </c>
      <c r="I10" s="7">
        <f t="shared" si="1"/>
        <v>56.379999999999995</v>
      </c>
      <c r="J10" s="7">
        <f t="shared" si="1"/>
        <v>49.95</v>
      </c>
      <c r="K10" s="7">
        <f t="shared" si="1"/>
        <v>3.44</v>
      </c>
      <c r="L10" s="7">
        <f t="shared" si="1"/>
        <v>99.92</v>
      </c>
      <c r="M10" s="7">
        <f t="shared" si="1"/>
        <v>331.18</v>
      </c>
      <c r="N10" s="7">
        <f t="shared" si="1"/>
        <v>58.4</v>
      </c>
      <c r="O10" s="7">
        <f t="shared" si="1"/>
        <v>2.8400000000000003</v>
      </c>
    </row>
  </sheetData>
  <mergeCells count="9">
    <mergeCell ref="G3:G4"/>
    <mergeCell ref="H3:K3"/>
    <mergeCell ref="L3:O3"/>
    <mergeCell ref="A1:F1"/>
    <mergeCell ref="A2:F2"/>
    <mergeCell ref="A3:A4"/>
    <mergeCell ref="B3:B4"/>
    <mergeCell ref="C3:C4"/>
    <mergeCell ref="D3:F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B8" sqref="B8"/>
    </sheetView>
  </sheetViews>
  <sheetFormatPr defaultRowHeight="15" x14ac:dyDescent="0.25"/>
  <cols>
    <col min="1" max="1" width="3.85546875" customWidth="1"/>
    <col min="2" max="2" width="36" customWidth="1"/>
  </cols>
  <sheetData>
    <row r="1" spans="1:15" ht="18.75" x14ac:dyDescent="0.25">
      <c r="A1" s="98" t="s">
        <v>35</v>
      </c>
      <c r="B1" s="98"/>
      <c r="C1" s="98"/>
      <c r="D1" s="98"/>
      <c r="E1" s="98"/>
      <c r="F1" s="98"/>
    </row>
    <row r="2" spans="1:15" ht="18.75" x14ac:dyDescent="0.25">
      <c r="A2" s="98" t="s">
        <v>78</v>
      </c>
      <c r="B2" s="98"/>
      <c r="C2" s="98"/>
      <c r="D2" s="98"/>
      <c r="E2" s="98"/>
      <c r="F2" s="98"/>
    </row>
    <row r="3" spans="1:15" x14ac:dyDescent="0.25">
      <c r="A3" s="99" t="s">
        <v>44</v>
      </c>
      <c r="B3" s="99" t="s">
        <v>32</v>
      </c>
      <c r="C3" s="99" t="s">
        <v>39</v>
      </c>
      <c r="D3" s="99" t="s">
        <v>43</v>
      </c>
      <c r="E3" s="99"/>
      <c r="F3" s="99"/>
      <c r="G3" s="103" t="s">
        <v>2</v>
      </c>
      <c r="H3" s="105" t="s">
        <v>1</v>
      </c>
      <c r="I3" s="106"/>
      <c r="J3" s="106"/>
      <c r="K3" s="107"/>
      <c r="L3" s="99" t="s">
        <v>0</v>
      </c>
      <c r="M3" s="99"/>
      <c r="N3" s="99"/>
      <c r="O3" s="99"/>
    </row>
    <row r="4" spans="1:15" ht="26.25" x14ac:dyDescent="0.25">
      <c r="A4" s="99"/>
      <c r="B4" s="99"/>
      <c r="C4" s="99"/>
      <c r="D4" s="72" t="s">
        <v>40</v>
      </c>
      <c r="E4" s="72" t="s">
        <v>41</v>
      </c>
      <c r="F4" s="72" t="s">
        <v>42</v>
      </c>
      <c r="G4" s="104"/>
      <c r="H4" s="72" t="s">
        <v>7</v>
      </c>
      <c r="I4" s="72" t="s">
        <v>8</v>
      </c>
      <c r="J4" s="72" t="s">
        <v>9</v>
      </c>
      <c r="K4" s="72" t="s">
        <v>31</v>
      </c>
      <c r="L4" s="72" t="s">
        <v>3</v>
      </c>
      <c r="M4" s="72" t="s">
        <v>4</v>
      </c>
      <c r="N4" s="72" t="s">
        <v>5</v>
      </c>
      <c r="O4" s="72" t="s">
        <v>6</v>
      </c>
    </row>
    <row r="5" spans="1:15" x14ac:dyDescent="0.25">
      <c r="A5" s="57">
        <v>1</v>
      </c>
      <c r="B5" s="47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73">
        <v>1</v>
      </c>
      <c r="B6" s="65" t="s">
        <v>87</v>
      </c>
      <c r="C6" s="73" t="s">
        <v>88</v>
      </c>
      <c r="D6" s="73">
        <v>10.1</v>
      </c>
      <c r="E6" s="73">
        <v>7.18</v>
      </c>
      <c r="F6" s="72">
        <v>61.91</v>
      </c>
      <c r="G6" s="72">
        <v>354.34</v>
      </c>
      <c r="H6" s="73">
        <v>0.08</v>
      </c>
      <c r="I6" s="73">
        <v>1.74</v>
      </c>
      <c r="J6" s="73">
        <v>24.78</v>
      </c>
      <c r="K6" s="73">
        <v>1.58</v>
      </c>
      <c r="L6" s="73">
        <v>66.42</v>
      </c>
      <c r="M6" s="73">
        <v>160.81</v>
      </c>
      <c r="N6" s="73">
        <v>40.29</v>
      </c>
      <c r="O6" s="72">
        <v>1.07</v>
      </c>
    </row>
    <row r="7" spans="1:15" x14ac:dyDescent="0.25">
      <c r="A7" s="73">
        <v>2</v>
      </c>
      <c r="B7" s="58" t="s">
        <v>56</v>
      </c>
      <c r="C7" s="12">
        <v>15</v>
      </c>
      <c r="D7" s="14">
        <v>3.07</v>
      </c>
      <c r="E7" s="14">
        <v>3.45</v>
      </c>
      <c r="F7" s="14">
        <v>0.37</v>
      </c>
      <c r="G7" s="14">
        <v>45</v>
      </c>
      <c r="H7" s="14">
        <v>0.01</v>
      </c>
      <c r="I7" s="14">
        <v>0.12</v>
      </c>
      <c r="J7" s="15">
        <v>34.5</v>
      </c>
      <c r="K7" s="14">
        <v>0.08</v>
      </c>
      <c r="L7" s="14">
        <v>150</v>
      </c>
      <c r="M7" s="15">
        <v>96</v>
      </c>
      <c r="N7" s="15">
        <v>6.75</v>
      </c>
      <c r="O7" s="14">
        <v>0.15</v>
      </c>
    </row>
    <row r="8" spans="1:15" x14ac:dyDescent="0.25">
      <c r="A8" s="73">
        <v>3</v>
      </c>
      <c r="B8" s="95" t="s">
        <v>57</v>
      </c>
      <c r="C8" s="96">
        <v>100</v>
      </c>
      <c r="D8" s="96">
        <v>0.08</v>
      </c>
      <c r="E8" s="96">
        <v>0.2</v>
      </c>
      <c r="F8" s="96">
        <v>7.5</v>
      </c>
      <c r="G8" s="96">
        <v>38</v>
      </c>
      <c r="H8" s="97">
        <v>0.06</v>
      </c>
      <c r="I8" s="97">
        <v>38</v>
      </c>
      <c r="J8" s="97"/>
      <c r="K8" s="96">
        <v>0.2</v>
      </c>
      <c r="L8" s="97">
        <v>35</v>
      </c>
      <c r="M8" s="97">
        <v>17</v>
      </c>
      <c r="N8" s="97">
        <v>11</v>
      </c>
      <c r="O8" s="97">
        <v>0.1</v>
      </c>
    </row>
    <row r="9" spans="1:15" ht="26.25" x14ac:dyDescent="0.25">
      <c r="A9" s="73">
        <v>4</v>
      </c>
      <c r="B9" s="65" t="s">
        <v>62</v>
      </c>
      <c r="C9" s="85">
        <v>180</v>
      </c>
      <c r="D9" s="85">
        <v>3.13</v>
      </c>
      <c r="E9" s="85">
        <v>2.7</v>
      </c>
      <c r="F9" s="85">
        <v>12.17</v>
      </c>
      <c r="G9" s="85">
        <v>86.25</v>
      </c>
      <c r="H9" s="85">
        <v>0.02</v>
      </c>
      <c r="I9" s="85">
        <v>0.65</v>
      </c>
      <c r="J9" s="85">
        <v>10.8</v>
      </c>
      <c r="K9" s="85"/>
      <c r="L9" s="85">
        <v>129.6</v>
      </c>
      <c r="M9" s="85">
        <v>97.2</v>
      </c>
      <c r="N9" s="85">
        <v>15.12</v>
      </c>
      <c r="O9" s="84">
        <v>0.13</v>
      </c>
    </row>
    <row r="10" spans="1:15" x14ac:dyDescent="0.25">
      <c r="A10" s="73">
        <v>5</v>
      </c>
      <c r="B10" s="54" t="s">
        <v>54</v>
      </c>
      <c r="C10" s="16">
        <v>40</v>
      </c>
      <c r="D10" s="16">
        <v>3.04</v>
      </c>
      <c r="E10" s="16">
        <v>1.1200000000000001</v>
      </c>
      <c r="F10" s="16">
        <v>20.56</v>
      </c>
      <c r="G10" s="16">
        <v>104.48</v>
      </c>
      <c r="H10" s="12">
        <v>0.06</v>
      </c>
      <c r="I10" s="12">
        <v>0.8</v>
      </c>
      <c r="J10" s="12"/>
      <c r="K10" s="16"/>
      <c r="L10" s="12">
        <v>68</v>
      </c>
      <c r="M10" s="12">
        <v>54.93</v>
      </c>
      <c r="N10" s="12">
        <v>4.8</v>
      </c>
      <c r="O10" s="12">
        <v>0.48</v>
      </c>
    </row>
    <row r="11" spans="1:15" x14ac:dyDescent="0.25">
      <c r="A11" s="73">
        <v>6</v>
      </c>
      <c r="B11" s="55" t="s">
        <v>23</v>
      </c>
      <c r="C11" s="7"/>
      <c r="D11" s="75">
        <f>SUM(D6:D10)</f>
        <v>19.419999999999998</v>
      </c>
      <c r="E11" s="64">
        <f>SUM(E6:E10)</f>
        <v>14.649999999999999</v>
      </c>
      <c r="F11" s="64">
        <f>SUM(F6:F10)</f>
        <v>102.51</v>
      </c>
      <c r="G11" s="64">
        <f>SUM(G6:G10)</f>
        <v>628.06999999999994</v>
      </c>
      <c r="H11" s="64">
        <f>SUM(H6:H10)</f>
        <v>0.22999999999999998</v>
      </c>
      <c r="I11" s="64">
        <f t="shared" ref="I11:O11" si="0">SUM(I6:I10)</f>
        <v>41.309999999999995</v>
      </c>
      <c r="J11" s="64">
        <f t="shared" si="0"/>
        <v>70.08</v>
      </c>
      <c r="K11" s="64">
        <f t="shared" si="0"/>
        <v>1.86</v>
      </c>
      <c r="L11" s="64">
        <f t="shared" si="0"/>
        <v>449.02</v>
      </c>
      <c r="M11" s="64">
        <f t="shared" si="0"/>
        <v>425.94</v>
      </c>
      <c r="N11" s="64">
        <f t="shared" si="0"/>
        <v>77.959999999999994</v>
      </c>
      <c r="O11" s="64">
        <f t="shared" si="0"/>
        <v>1.9300000000000002</v>
      </c>
    </row>
  </sheetData>
  <mergeCells count="9">
    <mergeCell ref="G3:G4"/>
    <mergeCell ref="H3:K3"/>
    <mergeCell ref="L3:O3"/>
    <mergeCell ref="A1:F1"/>
    <mergeCell ref="A2:F2"/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11"/>
  <sheetViews>
    <sheetView workbookViewId="0">
      <selection activeCell="B39" sqref="B39"/>
    </sheetView>
  </sheetViews>
  <sheetFormatPr defaultRowHeight="15" x14ac:dyDescent="0.25"/>
  <cols>
    <col min="1" max="1" width="7.140625" customWidth="1"/>
    <col min="2" max="2" width="32" customWidth="1"/>
    <col min="6" max="6" width="10.85546875" customWidth="1"/>
    <col min="7" max="11" width="10.7109375" customWidth="1"/>
    <col min="16" max="16" width="13.140625" customWidth="1"/>
  </cols>
  <sheetData>
    <row r="1" spans="1:15" ht="18.75" x14ac:dyDescent="0.25">
      <c r="A1" s="98" t="s">
        <v>33</v>
      </c>
      <c r="B1" s="98"/>
      <c r="C1" s="98"/>
      <c r="D1" s="98"/>
      <c r="E1" s="98"/>
      <c r="F1" s="98"/>
    </row>
    <row r="2" spans="1:15" ht="18.75" x14ac:dyDescent="0.25">
      <c r="A2" s="98" t="s">
        <v>28</v>
      </c>
      <c r="B2" s="98"/>
      <c r="C2" s="98"/>
      <c r="D2" s="98"/>
      <c r="E2" s="98"/>
      <c r="F2" s="98"/>
    </row>
    <row r="3" spans="1:15" x14ac:dyDescent="0.25">
      <c r="A3" s="99" t="s">
        <v>47</v>
      </c>
      <c r="B3" s="99" t="s">
        <v>32</v>
      </c>
      <c r="C3" s="99" t="s">
        <v>39</v>
      </c>
      <c r="D3" s="99" t="s">
        <v>43</v>
      </c>
      <c r="E3" s="99"/>
      <c r="F3" s="99"/>
      <c r="G3" s="103" t="s">
        <v>2</v>
      </c>
      <c r="H3" s="100" t="s">
        <v>1</v>
      </c>
      <c r="I3" s="101"/>
      <c r="J3" s="101"/>
      <c r="K3" s="102"/>
      <c r="L3" s="99" t="s">
        <v>0</v>
      </c>
      <c r="M3" s="99"/>
      <c r="N3" s="99"/>
      <c r="O3" s="99"/>
    </row>
    <row r="4" spans="1:15" x14ac:dyDescent="0.25">
      <c r="A4" s="99"/>
      <c r="B4" s="99"/>
      <c r="C4" s="99"/>
      <c r="D4" s="48" t="s">
        <v>40</v>
      </c>
      <c r="E4" s="48" t="s">
        <v>41</v>
      </c>
      <c r="F4" s="48" t="s">
        <v>42</v>
      </c>
      <c r="G4" s="104"/>
      <c r="H4" s="35" t="s">
        <v>7</v>
      </c>
      <c r="I4" s="35" t="s">
        <v>8</v>
      </c>
      <c r="J4" s="35" t="s">
        <v>9</v>
      </c>
      <c r="K4" s="35" t="s">
        <v>31</v>
      </c>
      <c r="L4" s="10" t="s">
        <v>3</v>
      </c>
      <c r="M4" s="10" t="s">
        <v>4</v>
      </c>
      <c r="N4" s="10" t="s">
        <v>5</v>
      </c>
      <c r="O4" s="10" t="s">
        <v>6</v>
      </c>
    </row>
    <row r="5" spans="1:15" x14ac:dyDescent="0.25">
      <c r="A5" s="57">
        <v>1</v>
      </c>
      <c r="B5" s="47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4.25" customHeight="1" x14ac:dyDescent="0.25">
      <c r="A6" s="57">
        <f>A5+1</f>
        <v>2</v>
      </c>
      <c r="B6" s="59" t="s">
        <v>55</v>
      </c>
      <c r="C6" s="5">
        <v>200</v>
      </c>
      <c r="D6" s="6">
        <v>7.98</v>
      </c>
      <c r="E6" s="6">
        <v>8.19</v>
      </c>
      <c r="F6" s="6">
        <v>43.41</v>
      </c>
      <c r="G6" s="6">
        <v>280.48</v>
      </c>
      <c r="H6" s="6">
        <v>0.22</v>
      </c>
      <c r="I6" s="6">
        <v>0.56999999999999995</v>
      </c>
      <c r="J6" s="6">
        <v>33.5</v>
      </c>
      <c r="K6" s="6">
        <v>0.24</v>
      </c>
      <c r="L6" s="6">
        <v>138.72999999999999</v>
      </c>
      <c r="M6" s="6">
        <v>201.14</v>
      </c>
      <c r="N6" s="6">
        <v>53.41</v>
      </c>
      <c r="O6" s="6">
        <v>1.61</v>
      </c>
    </row>
    <row r="7" spans="1:15" x14ac:dyDescent="0.25">
      <c r="A7" s="57">
        <f t="shared" ref="A7:A11" si="0">A6+1</f>
        <v>3</v>
      </c>
      <c r="B7" s="58" t="s">
        <v>46</v>
      </c>
      <c r="C7" s="12">
        <v>180</v>
      </c>
      <c r="D7" s="14">
        <v>3.59</v>
      </c>
      <c r="E7" s="14">
        <v>2.85</v>
      </c>
      <c r="F7" s="14">
        <v>15.71</v>
      </c>
      <c r="G7" s="14">
        <v>104.05</v>
      </c>
      <c r="H7" s="14">
        <v>0.02</v>
      </c>
      <c r="I7" s="14">
        <v>0.54</v>
      </c>
      <c r="J7" s="15">
        <v>9.1199999999999992</v>
      </c>
      <c r="K7" s="14">
        <v>0.01</v>
      </c>
      <c r="L7" s="14">
        <v>113.12</v>
      </c>
      <c r="M7" s="15">
        <v>107.2</v>
      </c>
      <c r="N7" s="15">
        <v>29.6</v>
      </c>
      <c r="O7" s="14">
        <v>1</v>
      </c>
    </row>
    <row r="8" spans="1:15" x14ac:dyDescent="0.25">
      <c r="A8" s="57">
        <f t="shared" si="0"/>
        <v>4</v>
      </c>
      <c r="B8" s="58" t="s">
        <v>56</v>
      </c>
      <c r="C8" s="12">
        <v>15</v>
      </c>
      <c r="D8" s="14">
        <v>3.07</v>
      </c>
      <c r="E8" s="14">
        <v>3.45</v>
      </c>
      <c r="F8" s="14">
        <v>0.37</v>
      </c>
      <c r="G8" s="14">
        <v>45</v>
      </c>
      <c r="H8" s="14">
        <v>0.01</v>
      </c>
      <c r="I8" s="14">
        <v>0.12</v>
      </c>
      <c r="J8" s="15">
        <v>34.5</v>
      </c>
      <c r="K8" s="14">
        <v>0.08</v>
      </c>
      <c r="L8" s="14">
        <v>150</v>
      </c>
      <c r="M8" s="15">
        <v>96</v>
      </c>
      <c r="N8" s="15">
        <v>6.75</v>
      </c>
      <c r="O8" s="14">
        <v>0.15</v>
      </c>
    </row>
    <row r="9" spans="1:15" x14ac:dyDescent="0.25">
      <c r="A9" s="57">
        <f t="shared" si="0"/>
        <v>5</v>
      </c>
      <c r="B9" s="54" t="s">
        <v>54</v>
      </c>
      <c r="C9" s="16">
        <v>40</v>
      </c>
      <c r="D9" s="16">
        <v>3.04</v>
      </c>
      <c r="E9" s="16">
        <v>1.1200000000000001</v>
      </c>
      <c r="F9" s="16">
        <v>20.56</v>
      </c>
      <c r="G9" s="16">
        <v>104.48</v>
      </c>
      <c r="H9" s="12">
        <v>0.06</v>
      </c>
      <c r="I9" s="12">
        <v>0.8</v>
      </c>
      <c r="J9" s="12"/>
      <c r="K9" s="16"/>
      <c r="L9" s="12">
        <v>68</v>
      </c>
      <c r="M9" s="12">
        <v>54.93</v>
      </c>
      <c r="N9" s="12">
        <v>4.8</v>
      </c>
      <c r="O9" s="12">
        <v>0.48</v>
      </c>
    </row>
    <row r="10" spans="1:15" x14ac:dyDescent="0.25">
      <c r="A10" s="57">
        <f t="shared" si="0"/>
        <v>6</v>
      </c>
      <c r="B10" s="58" t="s">
        <v>57</v>
      </c>
      <c r="C10" s="16">
        <v>100</v>
      </c>
      <c r="D10" s="16">
        <v>0.08</v>
      </c>
      <c r="E10" s="16">
        <v>0.2</v>
      </c>
      <c r="F10" s="16">
        <v>7.5</v>
      </c>
      <c r="G10" s="16">
        <v>38</v>
      </c>
      <c r="H10" s="12">
        <v>0.06</v>
      </c>
      <c r="I10" s="12">
        <v>38</v>
      </c>
      <c r="J10" s="12"/>
      <c r="K10" s="16">
        <v>0.2</v>
      </c>
      <c r="L10" s="12">
        <v>35</v>
      </c>
      <c r="M10" s="12">
        <v>17</v>
      </c>
      <c r="N10" s="12">
        <v>11</v>
      </c>
      <c r="O10" s="12">
        <v>0.1</v>
      </c>
    </row>
    <row r="11" spans="1:15" x14ac:dyDescent="0.25">
      <c r="A11" s="57">
        <f t="shared" si="0"/>
        <v>7</v>
      </c>
      <c r="B11" s="10" t="s">
        <v>23</v>
      </c>
      <c r="C11" s="7"/>
      <c r="D11" s="7">
        <f>SUM(D6:D10)</f>
        <v>17.759999999999998</v>
      </c>
      <c r="E11" s="7">
        <f>SUM(E6:E10)</f>
        <v>15.809999999999999</v>
      </c>
      <c r="F11" s="7">
        <f>SUM(F6:F10)</f>
        <v>87.55</v>
      </c>
      <c r="G11" s="7">
        <f>SUM(G6:G10)</f>
        <v>572.01</v>
      </c>
      <c r="H11" s="7">
        <f t="shared" ref="H11:O11" si="1">SUM(H6:H10)</f>
        <v>0.37</v>
      </c>
      <c r="I11" s="7">
        <f t="shared" si="1"/>
        <v>40.03</v>
      </c>
      <c r="J11" s="7">
        <f t="shared" si="1"/>
        <v>77.12</v>
      </c>
      <c r="K11" s="7">
        <f t="shared" si="1"/>
        <v>0.53</v>
      </c>
      <c r="L11" s="7">
        <f t="shared" si="1"/>
        <v>504.85</v>
      </c>
      <c r="M11" s="7">
        <f t="shared" si="1"/>
        <v>476.27</v>
      </c>
      <c r="N11" s="7">
        <f t="shared" si="1"/>
        <v>105.55999999999999</v>
      </c>
      <c r="O11" s="7">
        <f t="shared" si="1"/>
        <v>3.3400000000000003</v>
      </c>
    </row>
  </sheetData>
  <mergeCells count="9">
    <mergeCell ref="L3:O3"/>
    <mergeCell ref="A1:F1"/>
    <mergeCell ref="A2:F2"/>
    <mergeCell ref="H3:K3"/>
    <mergeCell ref="G3:G4"/>
    <mergeCell ref="D3:F3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L4" sqref="L4"/>
    </sheetView>
  </sheetViews>
  <sheetFormatPr defaultRowHeight="15" x14ac:dyDescent="0.25"/>
  <cols>
    <col min="1" max="1" width="5.85546875" customWidth="1"/>
    <col min="2" max="2" width="34.140625" customWidth="1"/>
  </cols>
  <sheetData>
    <row r="1" spans="1:15" ht="18.75" x14ac:dyDescent="0.25">
      <c r="A1" s="98" t="s">
        <v>36</v>
      </c>
      <c r="B1" s="98"/>
      <c r="C1" s="98"/>
      <c r="D1" s="98"/>
      <c r="E1" s="98"/>
      <c r="F1" s="98"/>
    </row>
    <row r="2" spans="1:15" ht="18.75" x14ac:dyDescent="0.25">
      <c r="A2" s="98" t="s">
        <v>78</v>
      </c>
      <c r="B2" s="98"/>
      <c r="C2" s="98"/>
      <c r="D2" s="98"/>
      <c r="E2" s="98"/>
      <c r="F2" s="98"/>
    </row>
    <row r="3" spans="1:15" x14ac:dyDescent="0.25">
      <c r="A3" s="99" t="s">
        <v>44</v>
      </c>
      <c r="B3" s="99" t="s">
        <v>32</v>
      </c>
      <c r="C3" s="99" t="s">
        <v>39</v>
      </c>
      <c r="D3" s="99" t="s">
        <v>43</v>
      </c>
      <c r="E3" s="99"/>
      <c r="F3" s="99"/>
      <c r="G3" s="103" t="s">
        <v>2</v>
      </c>
      <c r="H3" s="100" t="s">
        <v>1</v>
      </c>
      <c r="I3" s="101"/>
      <c r="J3" s="101"/>
      <c r="K3" s="102"/>
      <c r="L3" s="99" t="s">
        <v>0</v>
      </c>
      <c r="M3" s="99"/>
      <c r="N3" s="99"/>
      <c r="O3" s="99"/>
    </row>
    <row r="4" spans="1:15" ht="26.25" x14ac:dyDescent="0.25">
      <c r="A4" s="99"/>
      <c r="B4" s="99"/>
      <c r="C4" s="99"/>
      <c r="D4" s="72" t="s">
        <v>40</v>
      </c>
      <c r="E4" s="72" t="s">
        <v>41</v>
      </c>
      <c r="F4" s="72" t="s">
        <v>42</v>
      </c>
      <c r="G4" s="104"/>
      <c r="H4" s="72" t="s">
        <v>7</v>
      </c>
      <c r="I4" s="72" t="s">
        <v>8</v>
      </c>
      <c r="J4" s="72" t="s">
        <v>9</v>
      </c>
      <c r="K4" s="72" t="s">
        <v>31</v>
      </c>
      <c r="L4" s="72" t="s">
        <v>3</v>
      </c>
      <c r="M4" s="72" t="s">
        <v>4</v>
      </c>
      <c r="N4" s="72" t="s">
        <v>5</v>
      </c>
      <c r="O4" s="72" t="s">
        <v>6</v>
      </c>
    </row>
    <row r="5" spans="1:15" x14ac:dyDescent="0.25">
      <c r="A5" s="57">
        <v>1</v>
      </c>
      <c r="B5" s="47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80">
        <f>A5+1</f>
        <v>2</v>
      </c>
      <c r="B6" s="55" t="s">
        <v>51</v>
      </c>
      <c r="C6" s="11">
        <v>20</v>
      </c>
      <c r="D6" s="12">
        <v>0.14000000000000001</v>
      </c>
      <c r="E6" s="12">
        <v>0.02</v>
      </c>
      <c r="F6" s="12">
        <v>0.38</v>
      </c>
      <c r="G6" s="12">
        <v>2.4</v>
      </c>
      <c r="H6" s="12">
        <v>0.01</v>
      </c>
      <c r="I6" s="12">
        <v>0.98</v>
      </c>
      <c r="J6" s="12"/>
      <c r="K6" s="12">
        <v>0.02</v>
      </c>
      <c r="L6" s="12">
        <v>3.4</v>
      </c>
      <c r="M6" s="12">
        <v>6</v>
      </c>
      <c r="N6" s="12">
        <v>2.8</v>
      </c>
      <c r="O6" s="12">
        <v>0.1</v>
      </c>
    </row>
    <row r="7" spans="1:15" x14ac:dyDescent="0.25">
      <c r="A7" s="80">
        <f t="shared" ref="A7:A11" si="0">A6+1</f>
        <v>3</v>
      </c>
      <c r="B7" s="2" t="s">
        <v>89</v>
      </c>
      <c r="C7" s="12">
        <v>120</v>
      </c>
      <c r="D7" s="14">
        <v>12.74</v>
      </c>
      <c r="E7" s="14">
        <v>8.61</v>
      </c>
      <c r="F7" s="14">
        <v>16.59</v>
      </c>
      <c r="G7" s="14">
        <v>195.79</v>
      </c>
      <c r="H7" s="14">
        <v>0.13</v>
      </c>
      <c r="I7" s="14">
        <v>0.47</v>
      </c>
      <c r="J7" s="15">
        <v>16.2</v>
      </c>
      <c r="K7" s="14">
        <v>3.25</v>
      </c>
      <c r="L7" s="14">
        <v>68.75</v>
      </c>
      <c r="M7" s="15">
        <v>194.85</v>
      </c>
      <c r="N7" s="15">
        <v>46.44</v>
      </c>
      <c r="O7" s="14">
        <v>1.18</v>
      </c>
    </row>
    <row r="8" spans="1:15" x14ac:dyDescent="0.25">
      <c r="A8" s="80">
        <f t="shared" si="0"/>
        <v>4</v>
      </c>
      <c r="B8" s="66" t="s">
        <v>76</v>
      </c>
      <c r="C8" s="85">
        <v>150</v>
      </c>
      <c r="D8" s="85">
        <v>3.28</v>
      </c>
      <c r="E8" s="85">
        <v>3.99</v>
      </c>
      <c r="F8" s="85">
        <v>22.18</v>
      </c>
      <c r="G8" s="85">
        <v>138.19</v>
      </c>
      <c r="H8" s="85">
        <v>0.16</v>
      </c>
      <c r="I8" s="85">
        <v>25.94</v>
      </c>
      <c r="J8" s="85">
        <v>18.3</v>
      </c>
      <c r="K8" s="85">
        <v>0.17</v>
      </c>
      <c r="L8" s="85">
        <v>45.14</v>
      </c>
      <c r="M8" s="85">
        <v>97.47</v>
      </c>
      <c r="N8" s="85">
        <v>33.11</v>
      </c>
      <c r="O8" s="84">
        <v>1.22</v>
      </c>
    </row>
    <row r="9" spans="1:15" x14ac:dyDescent="0.25">
      <c r="A9" s="80">
        <f t="shared" si="0"/>
        <v>5</v>
      </c>
      <c r="B9" s="54" t="s">
        <v>50</v>
      </c>
      <c r="C9" s="3" t="s">
        <v>53</v>
      </c>
      <c r="D9" s="3">
        <v>0.05</v>
      </c>
      <c r="E9" s="3">
        <v>0.01</v>
      </c>
      <c r="F9" s="3">
        <v>9.17</v>
      </c>
      <c r="G9" s="3">
        <v>37.96</v>
      </c>
      <c r="H9" s="3"/>
      <c r="I9" s="3">
        <v>2.5</v>
      </c>
      <c r="J9" s="3"/>
      <c r="K9" s="3">
        <v>0.01</v>
      </c>
      <c r="L9" s="3">
        <v>7.35</v>
      </c>
      <c r="M9" s="3">
        <v>9.56</v>
      </c>
      <c r="N9" s="3">
        <v>5.12</v>
      </c>
      <c r="O9" s="3">
        <v>0.88</v>
      </c>
    </row>
    <row r="10" spans="1:15" x14ac:dyDescent="0.25">
      <c r="A10" s="80">
        <f t="shared" si="0"/>
        <v>6</v>
      </c>
      <c r="B10" s="54" t="s">
        <v>54</v>
      </c>
      <c r="C10" s="16">
        <v>40</v>
      </c>
      <c r="D10" s="16">
        <v>3.04</v>
      </c>
      <c r="E10" s="16">
        <v>1.1200000000000001</v>
      </c>
      <c r="F10" s="16">
        <v>20.56</v>
      </c>
      <c r="G10" s="16">
        <v>104.48</v>
      </c>
      <c r="H10" s="12">
        <v>0.06</v>
      </c>
      <c r="I10" s="12">
        <v>0.8</v>
      </c>
      <c r="J10" s="12"/>
      <c r="K10" s="16"/>
      <c r="L10" s="12">
        <v>68</v>
      </c>
      <c r="M10" s="12">
        <v>54.93</v>
      </c>
      <c r="N10" s="12">
        <v>4.8</v>
      </c>
      <c r="O10" s="12">
        <v>0.48</v>
      </c>
    </row>
    <row r="11" spans="1:15" x14ac:dyDescent="0.25">
      <c r="A11" s="80">
        <f t="shared" si="0"/>
        <v>7</v>
      </c>
      <c r="B11" s="72" t="s">
        <v>23</v>
      </c>
      <c r="C11" s="7"/>
      <c r="D11" s="7">
        <f>SUM(D6:D10)</f>
        <v>19.25</v>
      </c>
      <c r="E11" s="7">
        <f>SUM(E6:E10)</f>
        <v>13.75</v>
      </c>
      <c r="F11" s="7">
        <f>SUM(F6:F10)</f>
        <v>68.88</v>
      </c>
      <c r="G11" s="7">
        <f>SUM(G6:G10)</f>
        <v>478.82</v>
      </c>
      <c r="H11" s="7">
        <f>SUM(H6:H8)</f>
        <v>0.30000000000000004</v>
      </c>
      <c r="I11" s="7">
        <f t="shared" ref="I11:O11" si="1">SUM(I6:I10)</f>
        <v>30.69</v>
      </c>
      <c r="J11" s="7">
        <f t="shared" si="1"/>
        <v>34.5</v>
      </c>
      <c r="K11" s="7">
        <f t="shared" si="1"/>
        <v>3.4499999999999997</v>
      </c>
      <c r="L11" s="7">
        <f t="shared" si="1"/>
        <v>192.64</v>
      </c>
      <c r="M11" s="7">
        <f t="shared" si="1"/>
        <v>362.81</v>
      </c>
      <c r="N11" s="7">
        <f t="shared" si="1"/>
        <v>92.27</v>
      </c>
      <c r="O11" s="7">
        <f t="shared" si="1"/>
        <v>3.86</v>
      </c>
    </row>
  </sheetData>
  <mergeCells count="9">
    <mergeCell ref="G3:G4"/>
    <mergeCell ref="H3:K3"/>
    <mergeCell ref="L3:O3"/>
    <mergeCell ref="A1:F1"/>
    <mergeCell ref="A2:F2"/>
    <mergeCell ref="A3:A4"/>
    <mergeCell ref="B3:B4"/>
    <mergeCell ref="C3:C4"/>
    <mergeCell ref="D3:F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F9"/>
  <sheetViews>
    <sheetView workbookViewId="0">
      <selection activeCell="K3" sqref="K3"/>
    </sheetView>
  </sheetViews>
  <sheetFormatPr defaultRowHeight="15" x14ac:dyDescent="0.25"/>
  <cols>
    <col min="1" max="1" width="36.85546875" customWidth="1"/>
    <col min="4" max="4" width="10.28515625" bestFit="1" customWidth="1"/>
  </cols>
  <sheetData>
    <row r="1" spans="1:6" ht="120" x14ac:dyDescent="0.25">
      <c r="A1" s="14" t="s">
        <v>19</v>
      </c>
      <c r="B1" s="14" t="s">
        <v>20</v>
      </c>
      <c r="C1" s="14" t="s">
        <v>15</v>
      </c>
      <c r="D1" s="32" t="s">
        <v>16</v>
      </c>
      <c r="E1" s="14" t="s">
        <v>17</v>
      </c>
      <c r="F1" s="14" t="s">
        <v>18</v>
      </c>
    </row>
    <row r="2" spans="1:6" x14ac:dyDescent="0.25">
      <c r="A2" s="14"/>
      <c r="B2" s="14"/>
      <c r="C2" s="14">
        <v>77</v>
      </c>
      <c r="D2" s="31">
        <v>79</v>
      </c>
      <c r="E2" s="14">
        <v>335</v>
      </c>
      <c r="F2" s="33">
        <v>2350</v>
      </c>
    </row>
    <row r="3" spans="1:6" x14ac:dyDescent="0.25">
      <c r="A3" s="112" t="s">
        <v>21</v>
      </c>
      <c r="B3" s="112" t="s">
        <v>22</v>
      </c>
      <c r="C3" s="18">
        <f>C2*25/100</f>
        <v>19.25</v>
      </c>
      <c r="D3" s="37">
        <f>D2*25/100</f>
        <v>19.75</v>
      </c>
      <c r="E3" s="18">
        <f>E2*25/100</f>
        <v>83.75</v>
      </c>
      <c r="F3" s="38">
        <f>F2*25/100</f>
        <v>587.5</v>
      </c>
    </row>
    <row r="4" spans="1:6" ht="30" x14ac:dyDescent="0.25">
      <c r="A4" s="113"/>
      <c r="B4" s="113"/>
      <c r="C4" s="8" t="s">
        <v>11</v>
      </c>
      <c r="D4" s="8" t="s">
        <v>12</v>
      </c>
      <c r="E4" s="8" t="s">
        <v>13</v>
      </c>
      <c r="F4" s="8" t="s">
        <v>14</v>
      </c>
    </row>
    <row r="5" spans="1:6" x14ac:dyDescent="0.25">
      <c r="A5" s="14" t="s">
        <v>24</v>
      </c>
      <c r="B5" s="34"/>
      <c r="C5" s="40">
        <f>('1 день'!D16+'2 день'!D11+'3 день'!D13+'4 день'!D11+'5 день'!D12+'6 день'!D11+'7 день'!D11+'8 день'!D11+'9 день'!D14+'10 день'!D11)/10</f>
        <v>24.791499999999999</v>
      </c>
      <c r="D5" s="40">
        <f>('1 день'!E16+'2 день'!E11+'3 день'!E13+'4 день'!E11+'5 день'!E12+'6 день'!E11+'7 день'!E11+'8 день'!E11+'9 день'!E14+'10 день'!E11)/10</f>
        <v>21.092500000000001</v>
      </c>
      <c r="E5" s="40">
        <f>('1 день'!F16+'2 день'!F11+'3 день'!F13+'4 день'!F11+'5 день'!F12+'6 день'!F11+'7 день'!F11+'8 день'!F11+'9 день'!F14+'10 день'!F11)/10</f>
        <v>72.349500000000006</v>
      </c>
      <c r="F5" s="40">
        <f>('1 день'!G16+'2 день'!G11+'3 день'!G13+'4 день'!G11+'5 день'!G12+'6 день'!G11+'7 день'!G11+'8 день'!G11+'9 день'!G14+'10 день'!G11)/10</f>
        <v>580.08199999999999</v>
      </c>
    </row>
    <row r="6" spans="1:6" x14ac:dyDescent="0.25">
      <c r="A6" s="14" t="s">
        <v>23</v>
      </c>
      <c r="B6" s="14" t="s">
        <v>25</v>
      </c>
      <c r="C6" s="16"/>
      <c r="D6" s="16"/>
      <c r="E6" s="16"/>
      <c r="F6" s="16"/>
    </row>
    <row r="7" spans="1:6" x14ac:dyDescent="0.25">
      <c r="A7" s="110" t="s">
        <v>26</v>
      </c>
      <c r="B7" s="30"/>
      <c r="C7" s="39">
        <f>C5</f>
        <v>24.791499999999999</v>
      </c>
      <c r="D7" s="39">
        <f t="shared" ref="D7:E7" si="0">D5</f>
        <v>21.092500000000001</v>
      </c>
      <c r="E7" s="39">
        <f t="shared" si="0"/>
        <v>72.349500000000006</v>
      </c>
      <c r="F7" s="39">
        <f>F5</f>
        <v>580.08199999999999</v>
      </c>
    </row>
    <row r="8" spans="1:6" x14ac:dyDescent="0.25">
      <c r="A8" s="111"/>
      <c r="B8" s="30"/>
      <c r="C8" s="36"/>
      <c r="D8" s="36"/>
      <c r="E8" s="36"/>
      <c r="F8" s="17"/>
    </row>
    <row r="9" spans="1:6" x14ac:dyDescent="0.25">
      <c r="A9" s="30"/>
      <c r="B9" s="30"/>
      <c r="C9" s="17"/>
      <c r="D9" s="17"/>
      <c r="E9" s="17"/>
      <c r="F9" s="30"/>
    </row>
  </sheetData>
  <mergeCells count="3">
    <mergeCell ref="A7:A8"/>
    <mergeCell ref="B3:B4"/>
    <mergeCell ref="A3:A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O13"/>
  <sheetViews>
    <sheetView topLeftCell="A3" workbookViewId="0">
      <selection activeCell="L6" sqref="L6"/>
    </sheetView>
  </sheetViews>
  <sheetFormatPr defaultRowHeight="15" x14ac:dyDescent="0.25"/>
  <cols>
    <col min="1" max="1" width="6" customWidth="1"/>
    <col min="2" max="2" width="25.28515625" customWidth="1"/>
  </cols>
  <sheetData>
    <row r="1" spans="1:15" ht="18.75" x14ac:dyDescent="0.25">
      <c r="A1" s="98" t="s">
        <v>34</v>
      </c>
      <c r="B1" s="98"/>
      <c r="C1" s="98"/>
      <c r="D1" s="98"/>
      <c r="E1" s="98"/>
      <c r="F1" s="98"/>
    </row>
    <row r="2" spans="1:15" ht="18.75" x14ac:dyDescent="0.25">
      <c r="A2" s="98" t="s">
        <v>28</v>
      </c>
      <c r="B2" s="98"/>
      <c r="C2" s="98"/>
      <c r="D2" s="98"/>
      <c r="E2" s="98"/>
      <c r="F2" s="98"/>
    </row>
    <row r="3" spans="1:15" ht="18.75" x14ac:dyDescent="0.25">
      <c r="A3" s="98" t="s">
        <v>49</v>
      </c>
      <c r="B3" s="98"/>
      <c r="C3" s="98"/>
      <c r="D3" s="98"/>
      <c r="E3" s="98"/>
      <c r="F3" s="98"/>
    </row>
    <row r="4" spans="1:15" ht="18.75" x14ac:dyDescent="0.25">
      <c r="A4" s="98" t="s">
        <v>28</v>
      </c>
      <c r="B4" s="98"/>
      <c r="C4" s="98"/>
      <c r="D4" s="98"/>
      <c r="E4" s="98"/>
      <c r="F4" s="98"/>
    </row>
    <row r="5" spans="1:15" x14ac:dyDescent="0.25">
      <c r="A5" s="99" t="s">
        <v>44</v>
      </c>
      <c r="B5" s="99" t="s">
        <v>32</v>
      </c>
      <c r="C5" s="99" t="s">
        <v>39</v>
      </c>
      <c r="D5" s="99" t="s">
        <v>43</v>
      </c>
      <c r="E5" s="99"/>
      <c r="F5" s="99"/>
      <c r="G5" s="103" t="s">
        <v>2</v>
      </c>
      <c r="H5" s="100" t="s">
        <v>1</v>
      </c>
      <c r="I5" s="101"/>
      <c r="J5" s="101"/>
      <c r="K5" s="102"/>
      <c r="L5" s="99" t="s">
        <v>0</v>
      </c>
      <c r="M5" s="99"/>
      <c r="N5" s="99"/>
      <c r="O5" s="99"/>
    </row>
    <row r="6" spans="1:15" ht="26.25" x14ac:dyDescent="0.25">
      <c r="A6" s="99"/>
      <c r="B6" s="99"/>
      <c r="C6" s="99"/>
      <c r="D6" s="48" t="s">
        <v>40</v>
      </c>
      <c r="E6" s="48" t="s">
        <v>41</v>
      </c>
      <c r="F6" s="48" t="s">
        <v>42</v>
      </c>
      <c r="G6" s="104"/>
      <c r="H6" s="35" t="s">
        <v>7</v>
      </c>
      <c r="I6" s="35" t="s">
        <v>8</v>
      </c>
      <c r="J6" s="35" t="s">
        <v>9</v>
      </c>
      <c r="K6" s="35" t="s">
        <v>31</v>
      </c>
      <c r="L6" s="10" t="s">
        <v>3</v>
      </c>
      <c r="M6" s="10" t="s">
        <v>4</v>
      </c>
      <c r="N6" s="10" t="s">
        <v>5</v>
      </c>
      <c r="O6" s="10" t="s">
        <v>6</v>
      </c>
    </row>
    <row r="7" spans="1:15" x14ac:dyDescent="0.25">
      <c r="A7" s="57">
        <v>1</v>
      </c>
      <c r="B7" s="47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79">
        <f>A7+1</f>
        <v>2</v>
      </c>
      <c r="B8" s="63" t="s">
        <v>58</v>
      </c>
      <c r="C8" s="52">
        <v>20</v>
      </c>
      <c r="D8" s="52">
        <v>0.22</v>
      </c>
      <c r="E8" s="49">
        <v>0.04</v>
      </c>
      <c r="F8" s="49">
        <v>0.76</v>
      </c>
      <c r="G8" s="49">
        <v>4.8</v>
      </c>
      <c r="H8" s="49">
        <v>0.01</v>
      </c>
      <c r="I8" s="49">
        <v>5</v>
      </c>
      <c r="J8" s="49"/>
      <c r="K8" s="49">
        <v>0.14000000000000001</v>
      </c>
      <c r="L8" s="49">
        <v>2.8</v>
      </c>
      <c r="M8" s="49">
        <v>5.2</v>
      </c>
      <c r="N8" s="49">
        <v>4</v>
      </c>
      <c r="O8" s="49">
        <v>0.18</v>
      </c>
    </row>
    <row r="9" spans="1:15" ht="24.75" x14ac:dyDescent="0.25">
      <c r="A9" s="79">
        <f t="shared" ref="A9:A13" si="0">A8+1</f>
        <v>3</v>
      </c>
      <c r="B9" s="59" t="s">
        <v>59</v>
      </c>
      <c r="C9" s="49">
        <v>90</v>
      </c>
      <c r="D9" s="49">
        <v>26.18</v>
      </c>
      <c r="E9" s="49">
        <v>9.4499999999999993</v>
      </c>
      <c r="F9" s="49"/>
      <c r="G9" s="49">
        <v>165.94</v>
      </c>
      <c r="H9" s="49">
        <v>0.11</v>
      </c>
      <c r="I9" s="49">
        <v>2.38</v>
      </c>
      <c r="J9" s="49">
        <v>47.6</v>
      </c>
      <c r="K9" s="49">
        <v>1.9</v>
      </c>
      <c r="L9" s="49">
        <v>20.34</v>
      </c>
      <c r="M9" s="49">
        <v>191.22</v>
      </c>
      <c r="N9" s="49">
        <v>22.83</v>
      </c>
      <c r="O9" s="49">
        <v>1.58</v>
      </c>
    </row>
    <row r="10" spans="1:15" x14ac:dyDescent="0.25">
      <c r="A10" s="79">
        <f t="shared" si="0"/>
        <v>4</v>
      </c>
      <c r="B10" s="58" t="s">
        <v>60</v>
      </c>
      <c r="C10" s="49">
        <v>150</v>
      </c>
      <c r="D10" s="49">
        <v>3.1349999999999998</v>
      </c>
      <c r="E10" s="49">
        <v>10.574999999999999</v>
      </c>
      <c r="F10" s="49">
        <v>21.105</v>
      </c>
      <c r="G10" s="49">
        <v>195</v>
      </c>
      <c r="H10" s="49">
        <v>0.15</v>
      </c>
      <c r="I10" s="49">
        <v>17.984999999999999</v>
      </c>
      <c r="J10" s="49">
        <v>12</v>
      </c>
      <c r="K10" s="49">
        <v>4.2450000000000001</v>
      </c>
      <c r="L10" s="49">
        <v>33.195</v>
      </c>
      <c r="M10" s="49">
        <v>84.69</v>
      </c>
      <c r="N10" s="49">
        <v>28.664999999999999</v>
      </c>
      <c r="O10" s="49">
        <v>1.2150000000000001</v>
      </c>
    </row>
    <row r="11" spans="1:15" x14ac:dyDescent="0.25">
      <c r="A11" s="79">
        <f t="shared" si="0"/>
        <v>5</v>
      </c>
      <c r="B11" s="54" t="s">
        <v>50</v>
      </c>
      <c r="C11" s="3" t="s">
        <v>53</v>
      </c>
      <c r="D11" s="3">
        <v>0.05</v>
      </c>
      <c r="E11" s="3">
        <v>0.01</v>
      </c>
      <c r="F11" s="3">
        <v>9.17</v>
      </c>
      <c r="G11" s="3">
        <v>37.96</v>
      </c>
      <c r="H11" s="3"/>
      <c r="I11" s="3">
        <v>2.5</v>
      </c>
      <c r="J11" s="3"/>
      <c r="K11" s="3">
        <v>0.01</v>
      </c>
      <c r="L11" s="3">
        <v>7.35</v>
      </c>
      <c r="M11" s="3">
        <v>9.56</v>
      </c>
      <c r="N11" s="3">
        <v>5.12</v>
      </c>
      <c r="O11" s="3">
        <v>0.88</v>
      </c>
    </row>
    <row r="12" spans="1:15" ht="26.25" x14ac:dyDescent="0.25">
      <c r="A12" s="79">
        <f t="shared" si="0"/>
        <v>6</v>
      </c>
      <c r="B12" s="54" t="s">
        <v>54</v>
      </c>
      <c r="C12" s="16">
        <v>40</v>
      </c>
      <c r="D12" s="16">
        <v>3.04</v>
      </c>
      <c r="E12" s="16">
        <v>1.1200000000000001</v>
      </c>
      <c r="F12" s="16">
        <v>20.56</v>
      </c>
      <c r="G12" s="16">
        <v>104.48</v>
      </c>
      <c r="H12" s="12">
        <v>0.06</v>
      </c>
      <c r="I12" s="12">
        <v>0.8</v>
      </c>
      <c r="J12" s="12"/>
      <c r="K12" s="16"/>
      <c r="L12" s="12">
        <v>68</v>
      </c>
      <c r="M12" s="12">
        <v>54.93</v>
      </c>
      <c r="N12" s="12">
        <v>4.8</v>
      </c>
      <c r="O12" s="12">
        <v>0.48</v>
      </c>
    </row>
    <row r="13" spans="1:15" x14ac:dyDescent="0.25">
      <c r="A13" s="79">
        <f t="shared" si="0"/>
        <v>7</v>
      </c>
      <c r="B13" s="62" t="s">
        <v>23</v>
      </c>
      <c r="C13" s="7"/>
      <c r="D13" s="7">
        <f>SUM(D8:D12)</f>
        <v>32.625</v>
      </c>
      <c r="E13" s="7">
        <f>SUM(E8:E12)</f>
        <v>21.195</v>
      </c>
      <c r="F13" s="7">
        <f>SUM(F8:F12)</f>
        <v>51.594999999999999</v>
      </c>
      <c r="G13" s="7">
        <f>SUM(G8:G12)</f>
        <v>508.18</v>
      </c>
      <c r="H13" s="7">
        <f t="shared" ref="H13:O13" si="1">SUM(H8:H12)</f>
        <v>0.33</v>
      </c>
      <c r="I13" s="7">
        <f t="shared" si="1"/>
        <v>28.664999999999999</v>
      </c>
      <c r="J13" s="7">
        <f t="shared" si="1"/>
        <v>59.6</v>
      </c>
      <c r="K13" s="7">
        <f t="shared" si="1"/>
        <v>6.2949999999999999</v>
      </c>
      <c r="L13" s="7">
        <f t="shared" si="1"/>
        <v>131.685</v>
      </c>
      <c r="M13" s="7">
        <f t="shared" si="1"/>
        <v>345.6</v>
      </c>
      <c r="N13" s="7">
        <f t="shared" si="1"/>
        <v>65.414999999999992</v>
      </c>
      <c r="O13" s="7">
        <f t="shared" si="1"/>
        <v>4.335</v>
      </c>
    </row>
  </sheetData>
  <mergeCells count="11">
    <mergeCell ref="L5:O5"/>
    <mergeCell ref="A1:F1"/>
    <mergeCell ref="A2:F2"/>
    <mergeCell ref="A3:F3"/>
    <mergeCell ref="A4:F4"/>
    <mergeCell ref="H5:K5"/>
    <mergeCell ref="D5:F5"/>
    <mergeCell ref="G5:G6"/>
    <mergeCell ref="A5:A6"/>
    <mergeCell ref="B5:B6"/>
    <mergeCell ref="C5:C6"/>
  </mergeCells>
  <pageMargins left="0.7" right="0.7" top="0.75" bottom="0.75" header="0.3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R11"/>
  <sheetViews>
    <sheetView workbookViewId="0">
      <selection activeCell="B8" sqref="B8:O8"/>
    </sheetView>
  </sheetViews>
  <sheetFormatPr defaultRowHeight="15" x14ac:dyDescent="0.25"/>
  <cols>
    <col min="1" max="1" width="5.42578125" customWidth="1"/>
    <col min="2" max="2" width="33" customWidth="1"/>
  </cols>
  <sheetData>
    <row r="1" spans="1:18" ht="18.75" x14ac:dyDescent="0.25">
      <c r="A1" s="98" t="s">
        <v>35</v>
      </c>
      <c r="B1" s="98"/>
      <c r="C1" s="98"/>
      <c r="D1" s="98"/>
      <c r="E1" s="98"/>
      <c r="F1" s="98"/>
    </row>
    <row r="2" spans="1:18" ht="18.75" x14ac:dyDescent="0.25">
      <c r="A2" s="98" t="s">
        <v>28</v>
      </c>
      <c r="B2" s="98"/>
      <c r="C2" s="98"/>
      <c r="D2" s="98"/>
      <c r="E2" s="98"/>
      <c r="F2" s="98"/>
    </row>
    <row r="3" spans="1:18" x14ac:dyDescent="0.25">
      <c r="A3" s="99" t="s">
        <v>44</v>
      </c>
      <c r="B3" s="99" t="s">
        <v>32</v>
      </c>
      <c r="C3" s="99" t="s">
        <v>39</v>
      </c>
      <c r="D3" s="99" t="s">
        <v>43</v>
      </c>
      <c r="E3" s="99"/>
      <c r="F3" s="99"/>
      <c r="G3" s="103" t="s">
        <v>2</v>
      </c>
      <c r="H3" s="105" t="s">
        <v>1</v>
      </c>
      <c r="I3" s="106"/>
      <c r="J3" s="106"/>
      <c r="K3" s="107"/>
      <c r="L3" s="99" t="s">
        <v>0</v>
      </c>
      <c r="M3" s="99"/>
      <c r="N3" s="99"/>
      <c r="O3" s="99"/>
    </row>
    <row r="4" spans="1:18" ht="26.25" x14ac:dyDescent="0.25">
      <c r="A4" s="99"/>
      <c r="B4" s="99"/>
      <c r="C4" s="99"/>
      <c r="D4" s="48" t="s">
        <v>40</v>
      </c>
      <c r="E4" s="48" t="s">
        <v>41</v>
      </c>
      <c r="F4" s="48" t="s">
        <v>42</v>
      </c>
      <c r="G4" s="104"/>
      <c r="H4" s="35" t="s">
        <v>7</v>
      </c>
      <c r="I4" s="35" t="s">
        <v>8</v>
      </c>
      <c r="J4" s="35" t="s">
        <v>9</v>
      </c>
      <c r="K4" s="35" t="s">
        <v>31</v>
      </c>
      <c r="L4" s="10" t="s">
        <v>3</v>
      </c>
      <c r="M4" s="10" t="s">
        <v>4</v>
      </c>
      <c r="N4" s="10" t="s">
        <v>5</v>
      </c>
      <c r="O4" s="10" t="s">
        <v>6</v>
      </c>
    </row>
    <row r="5" spans="1:18" x14ac:dyDescent="0.25">
      <c r="A5" s="57">
        <v>1</v>
      </c>
      <c r="B5" s="47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8" ht="26.25" x14ac:dyDescent="0.25">
      <c r="A6" s="9">
        <v>1</v>
      </c>
      <c r="B6" s="65" t="s">
        <v>61</v>
      </c>
      <c r="C6" s="50">
        <v>180</v>
      </c>
      <c r="D6" s="50">
        <v>23.54</v>
      </c>
      <c r="E6" s="50">
        <v>20.66</v>
      </c>
      <c r="F6" s="49">
        <v>31.47</v>
      </c>
      <c r="G6" s="49">
        <v>410.55</v>
      </c>
      <c r="H6" s="50">
        <v>0.24</v>
      </c>
      <c r="I6" s="50">
        <v>2.27</v>
      </c>
      <c r="J6" s="50">
        <v>92.75</v>
      </c>
      <c r="K6" s="50">
        <v>3.26</v>
      </c>
      <c r="L6" s="50">
        <v>209.24</v>
      </c>
      <c r="M6" s="50">
        <v>300.97000000000003</v>
      </c>
      <c r="N6" s="50">
        <v>43.97</v>
      </c>
      <c r="O6" s="49">
        <v>1.19</v>
      </c>
    </row>
    <row r="7" spans="1:18" x14ac:dyDescent="0.25">
      <c r="A7" s="50">
        <v>2</v>
      </c>
      <c r="B7" s="58" t="s">
        <v>56</v>
      </c>
      <c r="C7" s="12">
        <v>15</v>
      </c>
      <c r="D7" s="14">
        <v>3.07</v>
      </c>
      <c r="E7" s="14">
        <v>3.45</v>
      </c>
      <c r="F7" s="14">
        <v>0.37</v>
      </c>
      <c r="G7" s="14">
        <v>45</v>
      </c>
      <c r="H7" s="14">
        <v>0.01</v>
      </c>
      <c r="I7" s="14">
        <v>0.12</v>
      </c>
      <c r="J7" s="15">
        <v>34.5</v>
      </c>
      <c r="K7" s="14">
        <v>0.08</v>
      </c>
      <c r="L7" s="14">
        <v>150</v>
      </c>
      <c r="M7" s="15">
        <v>96</v>
      </c>
      <c r="N7" s="15">
        <v>6.75</v>
      </c>
      <c r="O7" s="14">
        <v>0.15</v>
      </c>
    </row>
    <row r="8" spans="1:18" x14ac:dyDescent="0.25">
      <c r="A8" s="50">
        <v>3</v>
      </c>
      <c r="B8" s="65" t="s">
        <v>48</v>
      </c>
      <c r="C8" s="50">
        <v>150</v>
      </c>
      <c r="D8" s="50">
        <v>0.6</v>
      </c>
      <c r="E8" s="50">
        <v>0.6</v>
      </c>
      <c r="F8" s="50">
        <v>14.7</v>
      </c>
      <c r="G8" s="50">
        <v>70.5</v>
      </c>
      <c r="H8" s="50">
        <v>0.05</v>
      </c>
      <c r="I8" s="50">
        <v>15</v>
      </c>
      <c r="J8" s="50"/>
      <c r="K8" s="50">
        <v>0.3</v>
      </c>
      <c r="L8" s="50">
        <v>24</v>
      </c>
      <c r="M8" s="50">
        <v>16.5</v>
      </c>
      <c r="N8" s="50">
        <v>13.5</v>
      </c>
      <c r="O8" s="49">
        <v>3.3</v>
      </c>
      <c r="Q8" s="20"/>
      <c r="R8" s="20"/>
    </row>
    <row r="9" spans="1:18" ht="26.25" x14ac:dyDescent="0.25">
      <c r="A9" s="50">
        <v>4</v>
      </c>
      <c r="B9" s="65" t="s">
        <v>62</v>
      </c>
      <c r="C9" s="50">
        <v>180</v>
      </c>
      <c r="D9" s="50">
        <v>3.13</v>
      </c>
      <c r="E9" s="50">
        <v>2.7</v>
      </c>
      <c r="F9" s="50">
        <v>12.17</v>
      </c>
      <c r="G9" s="50">
        <v>86.25</v>
      </c>
      <c r="H9" s="50">
        <v>0.02</v>
      </c>
      <c r="I9" s="50">
        <v>0.65</v>
      </c>
      <c r="J9" s="50">
        <v>10.8</v>
      </c>
      <c r="K9" s="50"/>
      <c r="L9" s="50">
        <v>129.6</v>
      </c>
      <c r="M9" s="50">
        <v>97.2</v>
      </c>
      <c r="N9" s="50">
        <v>15.12</v>
      </c>
      <c r="O9" s="49">
        <v>0.13</v>
      </c>
      <c r="P9" s="25"/>
      <c r="Q9" s="25"/>
      <c r="R9" s="20"/>
    </row>
    <row r="10" spans="1:18" x14ac:dyDescent="0.25">
      <c r="A10" s="50">
        <v>5</v>
      </c>
      <c r="B10" s="54" t="s">
        <v>54</v>
      </c>
      <c r="C10" s="16">
        <v>40</v>
      </c>
      <c r="D10" s="16">
        <v>3.04</v>
      </c>
      <c r="E10" s="16">
        <v>1.1200000000000001</v>
      </c>
      <c r="F10" s="16">
        <v>20.56</v>
      </c>
      <c r="G10" s="16">
        <v>104.48</v>
      </c>
      <c r="H10" s="12">
        <v>0.06</v>
      </c>
      <c r="I10" s="12">
        <v>0.8</v>
      </c>
      <c r="J10" s="12"/>
      <c r="K10" s="16"/>
      <c r="L10" s="12">
        <v>68</v>
      </c>
      <c r="M10" s="12">
        <v>54.93</v>
      </c>
      <c r="N10" s="12">
        <v>4.8</v>
      </c>
      <c r="O10" s="12">
        <v>0.48</v>
      </c>
    </row>
    <row r="11" spans="1:18" x14ac:dyDescent="0.25">
      <c r="A11" s="50">
        <v>6</v>
      </c>
      <c r="B11" s="55" t="s">
        <v>23</v>
      </c>
      <c r="C11" s="7"/>
      <c r="D11" s="75">
        <f>SUM(D6:D10)</f>
        <v>33.380000000000003</v>
      </c>
      <c r="E11" s="64">
        <f>SUM(E6:E10)</f>
        <v>28.53</v>
      </c>
      <c r="F11" s="64">
        <f>SUM(F6:F10)</f>
        <v>79.27</v>
      </c>
      <c r="G11" s="64">
        <f>SUM(G6:G10)</f>
        <v>716.78</v>
      </c>
      <c r="H11" s="64">
        <f>SUM(H6:H10)</f>
        <v>0.38</v>
      </c>
      <c r="I11" s="64">
        <f t="shared" ref="I11:O11" si="0">SUM(I6:I10)</f>
        <v>18.84</v>
      </c>
      <c r="J11" s="64">
        <f t="shared" si="0"/>
        <v>138.05000000000001</v>
      </c>
      <c r="K11" s="64">
        <f t="shared" si="0"/>
        <v>3.6399999999999997</v>
      </c>
      <c r="L11" s="64">
        <f t="shared" si="0"/>
        <v>580.84</v>
      </c>
      <c r="M11" s="64">
        <f t="shared" si="0"/>
        <v>565.6</v>
      </c>
      <c r="N11" s="64">
        <f t="shared" si="0"/>
        <v>84.14</v>
      </c>
      <c r="O11" s="64">
        <f t="shared" si="0"/>
        <v>5.25</v>
      </c>
    </row>
  </sheetData>
  <mergeCells count="9">
    <mergeCell ref="L3:O3"/>
    <mergeCell ref="H3:K3"/>
    <mergeCell ref="A1:F1"/>
    <mergeCell ref="A2:F2"/>
    <mergeCell ref="G3:G4"/>
    <mergeCell ref="D3:F3"/>
    <mergeCell ref="A3:A4"/>
    <mergeCell ref="B3:B4"/>
    <mergeCell ref="C3:C4"/>
  </mergeCells>
  <pageMargins left="0.7" right="0.7" top="0.75" bottom="0.75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O12"/>
  <sheetViews>
    <sheetView workbookViewId="0">
      <selection activeCell="L4" sqref="L4"/>
    </sheetView>
  </sheetViews>
  <sheetFormatPr defaultRowHeight="15" x14ac:dyDescent="0.25"/>
  <cols>
    <col min="1" max="1" width="5.5703125" customWidth="1"/>
    <col min="2" max="2" width="34.7109375" customWidth="1"/>
  </cols>
  <sheetData>
    <row r="1" spans="1:15" ht="18.75" x14ac:dyDescent="0.25">
      <c r="A1" s="98" t="s">
        <v>36</v>
      </c>
      <c r="B1" s="98"/>
      <c r="C1" s="98"/>
      <c r="D1" s="98"/>
      <c r="E1" s="98"/>
      <c r="F1" s="98"/>
    </row>
    <row r="2" spans="1:15" ht="18.75" x14ac:dyDescent="0.25">
      <c r="A2" s="98" t="s">
        <v>28</v>
      </c>
      <c r="B2" s="98"/>
      <c r="C2" s="98"/>
      <c r="D2" s="98"/>
      <c r="E2" s="98"/>
      <c r="F2" s="98"/>
    </row>
    <row r="3" spans="1:15" ht="15" customHeight="1" x14ac:dyDescent="0.25">
      <c r="A3" s="99" t="s">
        <v>44</v>
      </c>
      <c r="B3" s="99" t="s">
        <v>32</v>
      </c>
      <c r="C3" s="99" t="s">
        <v>39</v>
      </c>
      <c r="D3" s="99" t="s">
        <v>43</v>
      </c>
      <c r="E3" s="99"/>
      <c r="F3" s="99"/>
      <c r="G3" s="103" t="s">
        <v>2</v>
      </c>
      <c r="H3" s="100" t="s">
        <v>1</v>
      </c>
      <c r="I3" s="101"/>
      <c r="J3" s="101"/>
      <c r="K3" s="102"/>
      <c r="L3" s="99" t="s">
        <v>0</v>
      </c>
      <c r="M3" s="99"/>
      <c r="N3" s="99"/>
      <c r="O3" s="99"/>
    </row>
    <row r="4" spans="1:15" ht="26.25" x14ac:dyDescent="0.25">
      <c r="A4" s="99"/>
      <c r="B4" s="99"/>
      <c r="C4" s="99"/>
      <c r="D4" s="48" t="s">
        <v>40</v>
      </c>
      <c r="E4" s="48" t="s">
        <v>41</v>
      </c>
      <c r="F4" s="48" t="s">
        <v>42</v>
      </c>
      <c r="G4" s="104"/>
      <c r="H4" s="35" t="s">
        <v>7</v>
      </c>
      <c r="I4" s="35" t="s">
        <v>8</v>
      </c>
      <c r="J4" s="35" t="s">
        <v>9</v>
      </c>
      <c r="K4" s="35" t="s">
        <v>31</v>
      </c>
      <c r="L4" s="13" t="s">
        <v>3</v>
      </c>
      <c r="M4" s="13" t="s">
        <v>4</v>
      </c>
      <c r="N4" s="13" t="s">
        <v>5</v>
      </c>
      <c r="O4" s="13" t="s">
        <v>6</v>
      </c>
    </row>
    <row r="5" spans="1:15" x14ac:dyDescent="0.25">
      <c r="A5" s="57">
        <v>1</v>
      </c>
      <c r="B5" s="47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80">
        <f>A5+1</f>
        <v>2</v>
      </c>
      <c r="B6" s="63" t="s">
        <v>63</v>
      </c>
      <c r="C6" s="11">
        <v>20</v>
      </c>
      <c r="D6" s="12">
        <v>0.62</v>
      </c>
      <c r="E6" s="12">
        <v>0.04</v>
      </c>
      <c r="F6" s="12">
        <v>1.3</v>
      </c>
      <c r="G6" s="12">
        <v>8</v>
      </c>
      <c r="H6" s="12">
        <v>0.02</v>
      </c>
      <c r="I6" s="12">
        <v>2</v>
      </c>
      <c r="J6" s="12"/>
      <c r="K6" s="12">
        <v>0.04</v>
      </c>
      <c r="L6" s="12">
        <v>4</v>
      </c>
      <c r="M6" s="12">
        <v>12.4</v>
      </c>
      <c r="N6" s="12">
        <v>4.2</v>
      </c>
      <c r="O6" s="12">
        <v>0.14000000000000001</v>
      </c>
    </row>
    <row r="7" spans="1:15" x14ac:dyDescent="0.25">
      <c r="A7" s="80">
        <f t="shared" ref="A7:A12" si="0">A6+1</f>
        <v>3</v>
      </c>
      <c r="B7" s="2" t="s">
        <v>64</v>
      </c>
      <c r="C7" s="12">
        <v>200</v>
      </c>
      <c r="D7" s="14">
        <v>18.440000000000001</v>
      </c>
      <c r="E7" s="14">
        <v>27.88</v>
      </c>
      <c r="F7" s="14">
        <v>10.63</v>
      </c>
      <c r="G7" s="14">
        <v>367.21</v>
      </c>
      <c r="H7" s="14">
        <v>0.2</v>
      </c>
      <c r="I7" s="14">
        <v>10.199999999999999</v>
      </c>
      <c r="J7" s="15">
        <v>303.55</v>
      </c>
      <c r="K7" s="14">
        <v>3.49</v>
      </c>
      <c r="L7" s="14">
        <v>115.63</v>
      </c>
      <c r="M7" s="15">
        <v>306.75</v>
      </c>
      <c r="N7" s="15">
        <v>33.630000000000003</v>
      </c>
      <c r="O7" s="14">
        <v>3.6</v>
      </c>
    </row>
    <row r="8" spans="1:15" x14ac:dyDescent="0.25">
      <c r="A8" s="80">
        <f t="shared" si="0"/>
        <v>4</v>
      </c>
      <c r="B8" s="2" t="s">
        <v>65</v>
      </c>
      <c r="C8" s="52">
        <v>50</v>
      </c>
      <c r="D8" s="52">
        <v>4.05</v>
      </c>
      <c r="E8" s="52">
        <v>4.1399999999999997</v>
      </c>
      <c r="F8" s="52">
        <v>26.04</v>
      </c>
      <c r="G8" s="52">
        <v>157.72999999999999</v>
      </c>
      <c r="H8" s="52">
        <v>0.23</v>
      </c>
      <c r="I8" s="52">
        <v>0.03</v>
      </c>
      <c r="J8" s="52">
        <v>16.75</v>
      </c>
      <c r="K8" s="52">
        <v>1.27</v>
      </c>
      <c r="L8" s="52">
        <v>20.72</v>
      </c>
      <c r="M8" s="52">
        <v>51.53</v>
      </c>
      <c r="N8" s="52">
        <v>8.77</v>
      </c>
      <c r="O8" s="52">
        <v>0.71</v>
      </c>
    </row>
    <row r="9" spans="1:15" x14ac:dyDescent="0.25">
      <c r="A9" s="80">
        <f t="shared" si="0"/>
        <v>5</v>
      </c>
      <c r="B9" s="83" t="s">
        <v>45</v>
      </c>
      <c r="C9" s="53">
        <v>10</v>
      </c>
      <c r="D9" s="53">
        <v>0.08</v>
      </c>
      <c r="E9" s="53">
        <v>7.25</v>
      </c>
      <c r="F9" s="53">
        <v>0.13</v>
      </c>
      <c r="G9" s="53">
        <v>66.09</v>
      </c>
      <c r="H9" s="53"/>
      <c r="I9" s="53"/>
      <c r="J9" s="53">
        <v>40</v>
      </c>
      <c r="K9" s="53">
        <v>0.1</v>
      </c>
      <c r="L9" s="53">
        <v>2.4</v>
      </c>
      <c r="M9" s="53">
        <v>3</v>
      </c>
      <c r="N9" s="53"/>
      <c r="O9" s="52">
        <v>0.02</v>
      </c>
    </row>
    <row r="10" spans="1:15" ht="26.25" x14ac:dyDescent="0.25">
      <c r="A10" s="80">
        <f t="shared" si="0"/>
        <v>6</v>
      </c>
      <c r="B10" s="65" t="s">
        <v>66</v>
      </c>
      <c r="C10" s="81">
        <v>180</v>
      </c>
      <c r="D10" s="81">
        <v>0.17</v>
      </c>
      <c r="E10" s="81">
        <v>7.0000000000000007E-2</v>
      </c>
      <c r="F10" s="81">
        <v>13.39</v>
      </c>
      <c r="G10" s="81">
        <v>58.09</v>
      </c>
      <c r="H10" s="81"/>
      <c r="I10" s="81">
        <v>50</v>
      </c>
      <c r="J10" s="81">
        <v>40.85</v>
      </c>
      <c r="K10" s="81">
        <v>0.19</v>
      </c>
      <c r="L10" s="81">
        <v>3</v>
      </c>
      <c r="M10" s="81">
        <v>0.85</v>
      </c>
      <c r="N10" s="81">
        <v>0.85</v>
      </c>
      <c r="O10" s="82">
        <v>0.18</v>
      </c>
    </row>
    <row r="11" spans="1:15" x14ac:dyDescent="0.25">
      <c r="A11" s="80">
        <f t="shared" si="0"/>
        <v>7</v>
      </c>
      <c r="B11" s="54" t="s">
        <v>54</v>
      </c>
      <c r="C11" s="16">
        <v>40</v>
      </c>
      <c r="D11" s="16">
        <v>3.04</v>
      </c>
      <c r="E11" s="16">
        <v>1.1200000000000001</v>
      </c>
      <c r="F11" s="16">
        <v>20.56</v>
      </c>
      <c r="G11" s="16">
        <v>104.48</v>
      </c>
      <c r="H11" s="12">
        <v>0.06</v>
      </c>
      <c r="I11" s="12">
        <v>0.8</v>
      </c>
      <c r="J11" s="12"/>
      <c r="K11" s="16"/>
      <c r="L11" s="12">
        <v>68</v>
      </c>
      <c r="M11" s="12">
        <v>54.93</v>
      </c>
      <c r="N11" s="12">
        <v>4.8</v>
      </c>
      <c r="O11" s="12">
        <v>0.48</v>
      </c>
    </row>
    <row r="12" spans="1:15" x14ac:dyDescent="0.25">
      <c r="A12" s="80">
        <f t="shared" si="0"/>
        <v>8</v>
      </c>
      <c r="B12" s="49" t="s">
        <v>23</v>
      </c>
      <c r="C12" s="7"/>
      <c r="D12" s="7">
        <f>SUM(D6:D11)</f>
        <v>26.400000000000002</v>
      </c>
      <c r="E12" s="7">
        <f>SUM(E6:E11)</f>
        <v>40.499999999999993</v>
      </c>
      <c r="F12" s="7">
        <f>SUM(F6:F11)</f>
        <v>72.05</v>
      </c>
      <c r="G12" s="7">
        <f>SUM(G6:G11)</f>
        <v>761.6</v>
      </c>
      <c r="H12" s="7">
        <f>SUM(H6:H9)</f>
        <v>0.45</v>
      </c>
      <c r="I12" s="7">
        <f t="shared" ref="I12:O12" si="1">SUM(I6:I11)</f>
        <v>63.029999999999994</v>
      </c>
      <c r="J12" s="7">
        <f t="shared" si="1"/>
        <v>401.15000000000003</v>
      </c>
      <c r="K12" s="7">
        <f t="shared" si="1"/>
        <v>5.0900000000000007</v>
      </c>
      <c r="L12" s="7">
        <f t="shared" si="1"/>
        <v>213.75</v>
      </c>
      <c r="M12" s="7">
        <f t="shared" si="1"/>
        <v>429.46</v>
      </c>
      <c r="N12" s="7">
        <f t="shared" si="1"/>
        <v>52.250000000000007</v>
      </c>
      <c r="O12" s="7">
        <f t="shared" si="1"/>
        <v>5.129999999999999</v>
      </c>
    </row>
  </sheetData>
  <mergeCells count="9">
    <mergeCell ref="L3:O3"/>
    <mergeCell ref="D3:F3"/>
    <mergeCell ref="G3:G4"/>
    <mergeCell ref="A1:F1"/>
    <mergeCell ref="A2:F2"/>
    <mergeCell ref="H3:K3"/>
    <mergeCell ref="A3:A4"/>
    <mergeCell ref="B3:B4"/>
    <mergeCell ref="C3:C4"/>
  </mergeCells>
  <pageMargins left="0.7" right="0.7" top="0.75" bottom="0.7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20"/>
  <sheetViews>
    <sheetView workbookViewId="0">
      <selection activeCell="F17" sqref="F17"/>
    </sheetView>
  </sheetViews>
  <sheetFormatPr defaultRowHeight="15" x14ac:dyDescent="0.25"/>
  <cols>
    <col min="1" max="1" width="4.7109375" customWidth="1"/>
    <col min="2" max="2" width="41.7109375" customWidth="1"/>
  </cols>
  <sheetData>
    <row r="1" spans="1:16" ht="18.75" x14ac:dyDescent="0.25">
      <c r="A1" s="98" t="s">
        <v>37</v>
      </c>
      <c r="B1" s="98"/>
      <c r="C1" s="98"/>
      <c r="D1" s="98"/>
      <c r="E1" s="98"/>
      <c r="F1" s="98"/>
    </row>
    <row r="2" spans="1:16" ht="18.75" x14ac:dyDescent="0.25">
      <c r="A2" s="98" t="s">
        <v>38</v>
      </c>
      <c r="B2" s="98"/>
      <c r="C2" s="98"/>
      <c r="D2" s="98"/>
      <c r="E2" s="98"/>
      <c r="F2" s="98"/>
    </row>
    <row r="3" spans="1:16" x14ac:dyDescent="0.25">
      <c r="A3" s="99" t="s">
        <v>44</v>
      </c>
      <c r="B3" s="99" t="s">
        <v>32</v>
      </c>
      <c r="C3" s="99" t="s">
        <v>39</v>
      </c>
      <c r="D3" s="99" t="s">
        <v>43</v>
      </c>
      <c r="E3" s="99"/>
      <c r="F3" s="99"/>
      <c r="G3" s="103" t="s">
        <v>2</v>
      </c>
      <c r="H3" s="108" t="s">
        <v>1</v>
      </c>
      <c r="I3" s="109"/>
      <c r="J3" s="109"/>
      <c r="K3" s="103"/>
      <c r="L3" s="99" t="s">
        <v>0</v>
      </c>
      <c r="M3" s="99"/>
      <c r="N3" s="99"/>
      <c r="O3" s="99"/>
    </row>
    <row r="4" spans="1:16" ht="26.25" x14ac:dyDescent="0.25">
      <c r="A4" s="99"/>
      <c r="B4" s="99"/>
      <c r="C4" s="99"/>
      <c r="D4" s="48" t="s">
        <v>40</v>
      </c>
      <c r="E4" s="48" t="s">
        <v>41</v>
      </c>
      <c r="F4" s="48" t="s">
        <v>42</v>
      </c>
      <c r="G4" s="104"/>
      <c r="H4" s="35" t="s">
        <v>7</v>
      </c>
      <c r="I4" s="35" t="s">
        <v>8</v>
      </c>
      <c r="J4" s="35" t="s">
        <v>9</v>
      </c>
      <c r="K4" s="35"/>
      <c r="L4" s="23" t="s">
        <v>3</v>
      </c>
      <c r="M4" s="23" t="s">
        <v>4</v>
      </c>
      <c r="N4" s="23" t="s">
        <v>5</v>
      </c>
      <c r="O4" s="23" t="s">
        <v>6</v>
      </c>
    </row>
    <row r="5" spans="1:16" x14ac:dyDescent="0.25">
      <c r="A5" s="57">
        <v>1</v>
      </c>
      <c r="B5" s="47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x14ac:dyDescent="0.25">
      <c r="A6" s="80">
        <f>A5+1</f>
        <v>2</v>
      </c>
      <c r="B6" s="55" t="s">
        <v>51</v>
      </c>
      <c r="C6" s="11">
        <v>20</v>
      </c>
      <c r="D6" s="12">
        <v>0.14000000000000001</v>
      </c>
      <c r="E6" s="12">
        <v>0.02</v>
      </c>
      <c r="F6" s="12">
        <v>0.38</v>
      </c>
      <c r="G6" s="12">
        <v>2.4</v>
      </c>
      <c r="H6" s="12">
        <v>0.01</v>
      </c>
      <c r="I6" s="12">
        <v>0.98</v>
      </c>
      <c r="J6" s="12"/>
      <c r="K6" s="12">
        <v>0.02</v>
      </c>
      <c r="L6" s="12">
        <v>3.4</v>
      </c>
      <c r="M6" s="12">
        <v>6</v>
      </c>
      <c r="N6" s="12">
        <v>2.8</v>
      </c>
      <c r="O6" s="12">
        <v>0.1</v>
      </c>
      <c r="P6" s="25"/>
    </row>
    <row r="7" spans="1:16" x14ac:dyDescent="0.25">
      <c r="A7" s="80">
        <f t="shared" ref="A7:A11" si="0">A6+1</f>
        <v>3</v>
      </c>
      <c r="B7" s="59" t="s">
        <v>67</v>
      </c>
      <c r="C7" s="14" t="s">
        <v>68</v>
      </c>
      <c r="D7" s="14">
        <v>11.98</v>
      </c>
      <c r="E7" s="14">
        <v>12.58</v>
      </c>
      <c r="F7" s="14">
        <v>9.1999999999999993</v>
      </c>
      <c r="G7" s="14">
        <v>197.91</v>
      </c>
      <c r="H7" s="14">
        <v>0.05</v>
      </c>
      <c r="I7" s="14">
        <v>2.2000000000000002</v>
      </c>
      <c r="J7" s="15"/>
      <c r="K7" s="14">
        <v>1.64</v>
      </c>
      <c r="L7" s="14">
        <v>14.59</v>
      </c>
      <c r="M7" s="15">
        <v>139.08000000000001</v>
      </c>
      <c r="N7" s="15">
        <v>21.16</v>
      </c>
      <c r="O7" s="14">
        <v>1.88</v>
      </c>
    </row>
    <row r="8" spans="1:16" x14ac:dyDescent="0.25">
      <c r="A8" s="80">
        <f t="shared" si="0"/>
        <v>4</v>
      </c>
      <c r="B8" s="58" t="s">
        <v>69</v>
      </c>
      <c r="C8" s="42">
        <v>150</v>
      </c>
      <c r="D8" s="19">
        <v>5.85</v>
      </c>
      <c r="E8" s="19">
        <v>2.86</v>
      </c>
      <c r="F8" s="19">
        <v>37.4</v>
      </c>
      <c r="G8" s="19">
        <v>198.87</v>
      </c>
      <c r="H8" s="19">
        <v>0.09</v>
      </c>
      <c r="I8" s="19"/>
      <c r="J8" s="19">
        <v>12</v>
      </c>
      <c r="K8" s="19">
        <v>0.83</v>
      </c>
      <c r="L8" s="19">
        <v>11.89</v>
      </c>
      <c r="M8" s="19">
        <v>47.24</v>
      </c>
      <c r="N8" s="19">
        <v>8.5500000000000007</v>
      </c>
      <c r="O8" s="19">
        <v>0.86</v>
      </c>
    </row>
    <row r="9" spans="1:16" x14ac:dyDescent="0.25">
      <c r="A9" s="80">
        <f t="shared" si="0"/>
        <v>5</v>
      </c>
      <c r="B9" s="54" t="s">
        <v>50</v>
      </c>
      <c r="C9" s="3" t="s">
        <v>53</v>
      </c>
      <c r="D9" s="3">
        <v>0.05</v>
      </c>
      <c r="E9" s="3">
        <v>0.01</v>
      </c>
      <c r="F9" s="3">
        <v>9.17</v>
      </c>
      <c r="G9" s="3">
        <v>37.96</v>
      </c>
      <c r="H9" s="3"/>
      <c r="I9" s="3">
        <v>2.5</v>
      </c>
      <c r="J9" s="3"/>
      <c r="K9" s="3">
        <v>0.01</v>
      </c>
      <c r="L9" s="3">
        <v>7.35</v>
      </c>
      <c r="M9" s="3">
        <v>9.56</v>
      </c>
      <c r="N9" s="3">
        <v>5.12</v>
      </c>
      <c r="O9" s="3">
        <v>0.88</v>
      </c>
    </row>
    <row r="10" spans="1:16" x14ac:dyDescent="0.25">
      <c r="A10" s="80">
        <f t="shared" si="0"/>
        <v>6</v>
      </c>
      <c r="B10" s="54" t="s">
        <v>54</v>
      </c>
      <c r="C10" s="16">
        <v>40</v>
      </c>
      <c r="D10" s="16">
        <v>3.04</v>
      </c>
      <c r="E10" s="16">
        <v>1.1200000000000001</v>
      </c>
      <c r="F10" s="16">
        <v>20.56</v>
      </c>
      <c r="G10" s="16">
        <v>104.48</v>
      </c>
      <c r="H10" s="12">
        <v>0.06</v>
      </c>
      <c r="I10" s="12">
        <v>0.8</v>
      </c>
      <c r="J10" s="12"/>
      <c r="K10" s="16"/>
      <c r="L10" s="12">
        <v>68</v>
      </c>
      <c r="M10" s="12">
        <v>54.93</v>
      </c>
      <c r="N10" s="12">
        <v>4.8</v>
      </c>
      <c r="O10" s="12">
        <v>0.48</v>
      </c>
    </row>
    <row r="11" spans="1:16" x14ac:dyDescent="0.25">
      <c r="A11" s="80">
        <f t="shared" si="0"/>
        <v>7</v>
      </c>
      <c r="B11" s="23" t="s">
        <v>23</v>
      </c>
      <c r="C11" s="7"/>
      <c r="D11" s="7">
        <f>SUM(D6:D10)</f>
        <v>21.06</v>
      </c>
      <c r="E11" s="7">
        <f>SUM(E6:E10)</f>
        <v>16.59</v>
      </c>
      <c r="F11" s="7">
        <f>SUM(F6:F10)</f>
        <v>76.709999999999994</v>
      </c>
      <c r="G11" s="7">
        <f>SUM(G6:G10)</f>
        <v>541.62</v>
      </c>
      <c r="H11" s="7">
        <f>SUM(H6:H10)</f>
        <v>0.21</v>
      </c>
      <c r="I11" s="7">
        <f t="shared" ref="I11:O11" si="1">SUM(I6:I10)</f>
        <v>6.4799999999999995</v>
      </c>
      <c r="J11" s="7">
        <f t="shared" si="1"/>
        <v>12</v>
      </c>
      <c r="K11" s="7">
        <f t="shared" si="1"/>
        <v>2.4999999999999996</v>
      </c>
      <c r="L11" s="7">
        <f t="shared" si="1"/>
        <v>105.22999999999999</v>
      </c>
      <c r="M11" s="7">
        <f>SUM(M6:M10)</f>
        <v>256.81</v>
      </c>
      <c r="N11" s="7">
        <f t="shared" si="1"/>
        <v>42.43</v>
      </c>
      <c r="O11" s="7">
        <f t="shared" si="1"/>
        <v>4.1999999999999993</v>
      </c>
    </row>
    <row r="12" spans="1:16" x14ac:dyDescent="0.25">
      <c r="A12" s="45"/>
    </row>
    <row r="13" spans="1:16" x14ac:dyDescent="0.25">
      <c r="A13" s="27"/>
    </row>
    <row r="14" spans="1:16" x14ac:dyDescent="0.25">
      <c r="A14" s="27"/>
    </row>
    <row r="15" spans="1:16" x14ac:dyDescent="0.25">
      <c r="A15" s="27"/>
    </row>
    <row r="16" spans="1:16" x14ac:dyDescent="0.25">
      <c r="A16" s="27"/>
    </row>
    <row r="17" spans="1:1" x14ac:dyDescent="0.25">
      <c r="A17" s="26"/>
    </row>
    <row r="18" spans="1:1" x14ac:dyDescent="0.25">
      <c r="A18" s="43"/>
    </row>
    <row r="19" spans="1:1" x14ac:dyDescent="0.25">
      <c r="A19" s="46"/>
    </row>
    <row r="20" spans="1:1" x14ac:dyDescent="0.25">
      <c r="A20" s="20"/>
    </row>
  </sheetData>
  <mergeCells count="9">
    <mergeCell ref="L3:O3"/>
    <mergeCell ref="G3:G4"/>
    <mergeCell ref="D3:F3"/>
    <mergeCell ref="H3:K3"/>
    <mergeCell ref="A1:F1"/>
    <mergeCell ref="A2:F2"/>
    <mergeCell ref="A3:A4"/>
    <mergeCell ref="B3:B4"/>
    <mergeCell ref="C3:C4"/>
  </mergeCells>
  <pageMargins left="0.7" right="0.7" top="0.75" bottom="0.75" header="0.3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13"/>
  <sheetViews>
    <sheetView workbookViewId="0">
      <selection activeCell="L4" sqref="L4"/>
    </sheetView>
  </sheetViews>
  <sheetFormatPr defaultRowHeight="15" x14ac:dyDescent="0.25"/>
  <cols>
    <col min="1" max="1" width="5" customWidth="1"/>
    <col min="2" max="2" width="42.7109375" customWidth="1"/>
  </cols>
  <sheetData>
    <row r="1" spans="1:16" ht="18.75" x14ac:dyDescent="0.25">
      <c r="A1" s="98" t="s">
        <v>33</v>
      </c>
      <c r="B1" s="98"/>
      <c r="C1" s="98"/>
      <c r="D1" s="98"/>
      <c r="E1" s="98"/>
      <c r="F1" s="98"/>
    </row>
    <row r="2" spans="1:16" ht="18.75" x14ac:dyDescent="0.25">
      <c r="A2" s="98" t="s">
        <v>38</v>
      </c>
      <c r="B2" s="98"/>
      <c r="C2" s="98"/>
      <c r="D2" s="98"/>
      <c r="E2" s="98"/>
      <c r="F2" s="98"/>
    </row>
    <row r="3" spans="1:16" x14ac:dyDescent="0.25">
      <c r="A3" s="99" t="s">
        <v>44</v>
      </c>
      <c r="B3" s="99" t="s">
        <v>32</v>
      </c>
      <c r="C3" s="99" t="s">
        <v>39</v>
      </c>
      <c r="D3" s="99" t="s">
        <v>43</v>
      </c>
      <c r="E3" s="99"/>
      <c r="F3" s="99"/>
      <c r="G3" s="103" t="s">
        <v>2</v>
      </c>
      <c r="H3" s="105" t="s">
        <v>1</v>
      </c>
      <c r="I3" s="106"/>
      <c r="J3" s="106"/>
      <c r="K3" s="107"/>
      <c r="L3" s="99" t="s">
        <v>0</v>
      </c>
      <c r="M3" s="99"/>
      <c r="N3" s="99"/>
      <c r="O3" s="99"/>
    </row>
    <row r="4" spans="1:16" ht="26.25" x14ac:dyDescent="0.25">
      <c r="A4" s="99"/>
      <c r="B4" s="99"/>
      <c r="C4" s="99"/>
      <c r="D4" s="48" t="s">
        <v>40</v>
      </c>
      <c r="E4" s="48" t="s">
        <v>41</v>
      </c>
      <c r="F4" s="48" t="s">
        <v>42</v>
      </c>
      <c r="G4" s="104"/>
      <c r="H4" s="35" t="s">
        <v>7</v>
      </c>
      <c r="I4" s="35" t="s">
        <v>8</v>
      </c>
      <c r="J4" s="35" t="s">
        <v>9</v>
      </c>
      <c r="K4" s="49" t="s">
        <v>31</v>
      </c>
      <c r="L4" s="24" t="s">
        <v>3</v>
      </c>
      <c r="M4" s="24" t="s">
        <v>4</v>
      </c>
      <c r="N4" s="24" t="s">
        <v>5</v>
      </c>
      <c r="O4" s="24" t="s">
        <v>6</v>
      </c>
    </row>
    <row r="5" spans="1:16" x14ac:dyDescent="0.25">
      <c r="A5" s="57">
        <v>1</v>
      </c>
      <c r="B5" s="47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x14ac:dyDescent="0.25">
      <c r="A6" s="80">
        <f>A5+1</f>
        <v>2</v>
      </c>
      <c r="B6" s="59" t="s">
        <v>55</v>
      </c>
      <c r="C6" s="5">
        <v>150</v>
      </c>
      <c r="D6" s="6">
        <v>5.95</v>
      </c>
      <c r="E6" s="6">
        <v>5.05</v>
      </c>
      <c r="F6" s="6">
        <v>32.69</v>
      </c>
      <c r="G6" s="6">
        <v>200.86</v>
      </c>
      <c r="H6" s="6">
        <v>0.16</v>
      </c>
      <c r="I6" s="6">
        <v>0.43</v>
      </c>
      <c r="J6" s="6">
        <v>19.100000000000001</v>
      </c>
      <c r="K6" s="6">
        <v>0.17</v>
      </c>
      <c r="L6" s="6">
        <v>104.64</v>
      </c>
      <c r="M6" s="6">
        <v>150.43</v>
      </c>
      <c r="N6" s="6">
        <v>40.08</v>
      </c>
      <c r="O6" s="6">
        <v>1.22</v>
      </c>
      <c r="P6" s="25"/>
    </row>
    <row r="7" spans="1:16" x14ac:dyDescent="0.25">
      <c r="A7" s="80">
        <f t="shared" ref="A7:A11" si="0">A6+1</f>
        <v>3</v>
      </c>
      <c r="B7" s="58" t="s">
        <v>56</v>
      </c>
      <c r="C7" s="12">
        <v>15</v>
      </c>
      <c r="D7" s="14">
        <v>3.07</v>
      </c>
      <c r="E7" s="14">
        <v>3.45</v>
      </c>
      <c r="F7" s="14">
        <v>0.37</v>
      </c>
      <c r="G7" s="14">
        <v>45</v>
      </c>
      <c r="H7" s="14">
        <v>0.01</v>
      </c>
      <c r="I7" s="14">
        <v>0.12</v>
      </c>
      <c r="J7" s="15">
        <v>34.5</v>
      </c>
      <c r="K7" s="14">
        <v>0.08</v>
      </c>
      <c r="L7" s="14">
        <v>150</v>
      </c>
      <c r="M7" s="15">
        <v>96</v>
      </c>
      <c r="N7" s="15">
        <v>6.75</v>
      </c>
      <c r="O7" s="14">
        <v>0.15</v>
      </c>
    </row>
    <row r="8" spans="1:16" x14ac:dyDescent="0.25">
      <c r="A8" s="80">
        <f t="shared" si="0"/>
        <v>4</v>
      </c>
      <c r="B8" s="63" t="s">
        <v>70</v>
      </c>
      <c r="C8" s="67">
        <v>180</v>
      </c>
      <c r="D8" s="67">
        <v>4.01</v>
      </c>
      <c r="E8" s="67">
        <v>2.95</v>
      </c>
      <c r="F8" s="67">
        <v>12.01</v>
      </c>
      <c r="G8" s="67">
        <v>84.93</v>
      </c>
      <c r="H8" s="67">
        <v>0.02</v>
      </c>
      <c r="I8" s="67">
        <v>0.8</v>
      </c>
      <c r="J8" s="68">
        <v>9</v>
      </c>
      <c r="K8" s="67"/>
      <c r="L8" s="67">
        <v>114.67</v>
      </c>
      <c r="M8" s="68">
        <v>81</v>
      </c>
      <c r="N8" s="68">
        <v>12.6</v>
      </c>
      <c r="O8" s="67">
        <v>0.12</v>
      </c>
    </row>
    <row r="9" spans="1:16" x14ac:dyDescent="0.25">
      <c r="A9" s="80">
        <f t="shared" si="0"/>
        <v>5</v>
      </c>
      <c r="B9" s="58" t="s">
        <v>71</v>
      </c>
      <c r="C9" s="52">
        <v>200</v>
      </c>
      <c r="D9" s="52">
        <v>1.6</v>
      </c>
      <c r="E9" s="52">
        <v>0.4</v>
      </c>
      <c r="F9" s="52">
        <v>15</v>
      </c>
      <c r="G9" s="52">
        <v>76</v>
      </c>
      <c r="H9" s="49">
        <v>0.12</v>
      </c>
      <c r="I9" s="49">
        <v>76</v>
      </c>
      <c r="J9" s="49"/>
      <c r="K9" s="49">
        <v>0.4</v>
      </c>
      <c r="L9" s="49">
        <v>70</v>
      </c>
      <c r="M9" s="49">
        <v>34</v>
      </c>
      <c r="N9" s="49">
        <v>22</v>
      </c>
      <c r="O9" s="49">
        <v>0.2</v>
      </c>
    </row>
    <row r="10" spans="1:16" x14ac:dyDescent="0.25">
      <c r="A10" s="80">
        <f t="shared" si="0"/>
        <v>6</v>
      </c>
      <c r="B10" s="54" t="s">
        <v>54</v>
      </c>
      <c r="C10" s="16">
        <v>40</v>
      </c>
      <c r="D10" s="16">
        <v>3.04</v>
      </c>
      <c r="E10" s="16">
        <v>1.1200000000000001</v>
      </c>
      <c r="F10" s="16">
        <v>20.56</v>
      </c>
      <c r="G10" s="16">
        <v>104.48</v>
      </c>
      <c r="H10" s="12">
        <v>0.06</v>
      </c>
      <c r="I10" s="12">
        <v>0.8</v>
      </c>
      <c r="J10" s="12"/>
      <c r="K10" s="16"/>
      <c r="L10" s="12">
        <v>68</v>
      </c>
      <c r="M10" s="12">
        <v>54.93</v>
      </c>
      <c r="N10" s="12">
        <v>4.8</v>
      </c>
      <c r="O10" s="12">
        <v>0.48</v>
      </c>
    </row>
    <row r="11" spans="1:16" x14ac:dyDescent="0.25">
      <c r="A11" s="80">
        <f t="shared" si="0"/>
        <v>7</v>
      </c>
      <c r="B11" s="69" t="s">
        <v>23</v>
      </c>
      <c r="C11" s="7"/>
      <c r="D11" s="7">
        <f>SUM(D6:D10)</f>
        <v>17.669999999999998</v>
      </c>
      <c r="E11" s="7">
        <f>SUM(E6:E10)</f>
        <v>12.969999999999999</v>
      </c>
      <c r="F11" s="7">
        <f>SUM(F6:F10)</f>
        <v>80.63</v>
      </c>
      <c r="G11" s="7">
        <f>SUM(G6:G10)</f>
        <v>511.27000000000004</v>
      </c>
      <c r="H11" s="7">
        <f t="shared" ref="H11:O11" si="1">SUM(H6:H10)</f>
        <v>0.37</v>
      </c>
      <c r="I11" s="7">
        <f t="shared" si="1"/>
        <v>78.149999999999991</v>
      </c>
      <c r="J11" s="7">
        <f t="shared" si="1"/>
        <v>62.6</v>
      </c>
      <c r="K11" s="7">
        <f t="shared" si="1"/>
        <v>0.65</v>
      </c>
      <c r="L11" s="7">
        <f t="shared" si="1"/>
        <v>507.31</v>
      </c>
      <c r="M11" s="7">
        <f t="shared" si="1"/>
        <v>416.36</v>
      </c>
      <c r="N11" s="7">
        <f t="shared" si="1"/>
        <v>86.23</v>
      </c>
      <c r="O11" s="7">
        <f t="shared" si="1"/>
        <v>2.17</v>
      </c>
    </row>
    <row r="12" spans="1:16" x14ac:dyDescent="0.25">
      <c r="B12" s="70"/>
    </row>
    <row r="13" spans="1:16" x14ac:dyDescent="0.25">
      <c r="B13" s="70"/>
    </row>
  </sheetData>
  <mergeCells count="9">
    <mergeCell ref="L3:O3"/>
    <mergeCell ref="G3:G4"/>
    <mergeCell ref="D3:F3"/>
    <mergeCell ref="H3:K3"/>
    <mergeCell ref="A1:F1"/>
    <mergeCell ref="A2:F2"/>
    <mergeCell ref="A3:A4"/>
    <mergeCell ref="B3:B4"/>
    <mergeCell ref="C3:C4"/>
  </mergeCells>
  <pageMargins left="0.7" right="0.7" top="0.75" bottom="0.75" header="0.3" footer="0.3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O17"/>
  <sheetViews>
    <sheetView workbookViewId="0">
      <selection activeCell="L4" sqref="L4"/>
    </sheetView>
  </sheetViews>
  <sheetFormatPr defaultRowHeight="15" x14ac:dyDescent="0.25"/>
  <cols>
    <col min="1" max="1" width="4.85546875" customWidth="1"/>
    <col min="2" max="2" width="39.5703125" customWidth="1"/>
  </cols>
  <sheetData>
    <row r="1" spans="1:15" ht="18.75" x14ac:dyDescent="0.25">
      <c r="A1" s="98" t="s">
        <v>34</v>
      </c>
      <c r="B1" s="98"/>
      <c r="C1" s="98"/>
      <c r="D1" s="98"/>
      <c r="E1" s="98"/>
      <c r="F1" s="98"/>
    </row>
    <row r="2" spans="1:15" ht="18.75" x14ac:dyDescent="0.25">
      <c r="A2" s="98" t="s">
        <v>38</v>
      </c>
      <c r="B2" s="98"/>
      <c r="C2" s="98"/>
      <c r="D2" s="98"/>
      <c r="E2" s="98"/>
      <c r="F2" s="98"/>
    </row>
    <row r="3" spans="1:15" ht="15" customHeight="1" x14ac:dyDescent="0.25">
      <c r="A3" s="99" t="s">
        <v>44</v>
      </c>
      <c r="B3" s="100" t="s">
        <v>32</v>
      </c>
      <c r="C3" s="99" t="s">
        <v>39</v>
      </c>
      <c r="D3" s="99" t="s">
        <v>43</v>
      </c>
      <c r="E3" s="99"/>
      <c r="F3" s="99"/>
      <c r="G3" s="99" t="s">
        <v>2</v>
      </c>
      <c r="H3" s="99" t="s">
        <v>1</v>
      </c>
      <c r="I3" s="99"/>
      <c r="J3" s="99"/>
      <c r="K3" s="99"/>
      <c r="L3" s="99" t="s">
        <v>0</v>
      </c>
      <c r="M3" s="99"/>
      <c r="N3" s="99"/>
      <c r="O3" s="99"/>
    </row>
    <row r="4" spans="1:15" ht="26.25" x14ac:dyDescent="0.25">
      <c r="A4" s="99"/>
      <c r="B4" s="100"/>
      <c r="C4" s="99"/>
      <c r="D4" s="49" t="s">
        <v>40</v>
      </c>
      <c r="E4" s="49" t="s">
        <v>41</v>
      </c>
      <c r="F4" s="49" t="s">
        <v>42</v>
      </c>
      <c r="G4" s="99"/>
      <c r="H4" s="49" t="s">
        <v>7</v>
      </c>
      <c r="I4" s="49" t="s">
        <v>8</v>
      </c>
      <c r="J4" s="49" t="s">
        <v>9</v>
      </c>
      <c r="K4" s="49" t="s">
        <v>31</v>
      </c>
      <c r="L4" s="49" t="s">
        <v>3</v>
      </c>
      <c r="M4" s="49" t="s">
        <v>4</v>
      </c>
      <c r="N4" s="49" t="s">
        <v>5</v>
      </c>
      <c r="O4" s="49" t="s">
        <v>6</v>
      </c>
    </row>
    <row r="5" spans="1:15" x14ac:dyDescent="0.25">
      <c r="A5" s="57">
        <v>1</v>
      </c>
      <c r="B5" s="47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56">
        <f>A5+1</f>
        <v>2</v>
      </c>
      <c r="B6" s="55" t="s">
        <v>51</v>
      </c>
      <c r="C6" s="11">
        <v>20</v>
      </c>
      <c r="D6" s="12">
        <v>0.14000000000000001</v>
      </c>
      <c r="E6" s="12">
        <v>0.02</v>
      </c>
      <c r="F6" s="12">
        <v>0.38</v>
      </c>
      <c r="G6" s="12">
        <v>2.4</v>
      </c>
      <c r="H6" s="12">
        <v>0.01</v>
      </c>
      <c r="I6" s="12">
        <v>0.98</v>
      </c>
      <c r="J6" s="12"/>
      <c r="K6" s="12">
        <v>0.02</v>
      </c>
      <c r="L6" s="12">
        <v>3.4</v>
      </c>
      <c r="M6" s="12">
        <v>6</v>
      </c>
      <c r="N6" s="12">
        <v>2.8</v>
      </c>
      <c r="O6" s="12">
        <v>0.1</v>
      </c>
    </row>
    <row r="7" spans="1:15" x14ac:dyDescent="0.25">
      <c r="A7" s="56">
        <f t="shared" ref="A7:A11" si="0">A6+1</f>
        <v>3</v>
      </c>
      <c r="B7" s="61" t="s">
        <v>72</v>
      </c>
      <c r="C7" s="49">
        <v>90</v>
      </c>
      <c r="D7" s="49">
        <v>26.95</v>
      </c>
      <c r="E7" s="49">
        <v>9.74</v>
      </c>
      <c r="F7" s="49">
        <v>0.51</v>
      </c>
      <c r="G7" s="49">
        <v>173.16</v>
      </c>
      <c r="H7" s="49">
        <v>0.11</v>
      </c>
      <c r="I7" s="49">
        <v>3.44</v>
      </c>
      <c r="J7" s="49">
        <v>68.8</v>
      </c>
      <c r="K7" s="49">
        <v>0.42</v>
      </c>
      <c r="L7" s="49">
        <v>26.6</v>
      </c>
      <c r="M7" s="49">
        <v>201.17</v>
      </c>
      <c r="N7" s="49">
        <v>24.41</v>
      </c>
      <c r="O7" s="49">
        <v>1.68</v>
      </c>
    </row>
    <row r="8" spans="1:15" x14ac:dyDescent="0.25">
      <c r="A8" s="56">
        <f t="shared" si="0"/>
        <v>4</v>
      </c>
      <c r="B8" s="61" t="s">
        <v>73</v>
      </c>
      <c r="C8" s="71">
        <v>150</v>
      </c>
      <c r="D8" s="71">
        <v>8.49</v>
      </c>
      <c r="E8" s="71">
        <v>6.56</v>
      </c>
      <c r="F8" s="71">
        <v>38.340000000000003</v>
      </c>
      <c r="G8" s="71">
        <v>246.01</v>
      </c>
      <c r="H8" s="71">
        <v>0.28999999999999998</v>
      </c>
      <c r="I8" s="71"/>
      <c r="J8" s="71">
        <v>24</v>
      </c>
      <c r="K8" s="71">
        <v>0.6</v>
      </c>
      <c r="L8" s="71">
        <v>15.93</v>
      </c>
      <c r="M8" s="71">
        <v>201.68</v>
      </c>
      <c r="N8" s="71">
        <v>134.07</v>
      </c>
      <c r="O8" s="71">
        <v>4.51</v>
      </c>
    </row>
    <row r="9" spans="1:15" x14ac:dyDescent="0.25">
      <c r="A9" s="56">
        <f t="shared" si="0"/>
        <v>5</v>
      </c>
      <c r="B9" s="54" t="s">
        <v>50</v>
      </c>
      <c r="C9" s="3" t="s">
        <v>53</v>
      </c>
      <c r="D9" s="3">
        <v>0.05</v>
      </c>
      <c r="E9" s="3">
        <v>0.01</v>
      </c>
      <c r="F9" s="3">
        <v>9.17</v>
      </c>
      <c r="G9" s="3">
        <v>37.96</v>
      </c>
      <c r="H9" s="3"/>
      <c r="I9" s="3">
        <v>2.5</v>
      </c>
      <c r="J9" s="3"/>
      <c r="K9" s="3">
        <v>0.01</v>
      </c>
      <c r="L9" s="3">
        <v>7.35</v>
      </c>
      <c r="M9" s="3">
        <v>9.56</v>
      </c>
      <c r="N9" s="3">
        <v>5.12</v>
      </c>
      <c r="O9" s="3">
        <v>0.88</v>
      </c>
    </row>
    <row r="10" spans="1:15" x14ac:dyDescent="0.25">
      <c r="A10" s="56">
        <f t="shared" si="0"/>
        <v>6</v>
      </c>
      <c r="B10" s="54" t="s">
        <v>54</v>
      </c>
      <c r="C10" s="16">
        <v>40</v>
      </c>
      <c r="D10" s="16">
        <v>3.04</v>
      </c>
      <c r="E10" s="16">
        <v>1.1200000000000001</v>
      </c>
      <c r="F10" s="16">
        <v>20.56</v>
      </c>
      <c r="G10" s="16">
        <v>104.48</v>
      </c>
      <c r="H10" s="12">
        <v>0.06</v>
      </c>
      <c r="I10" s="12">
        <v>0.8</v>
      </c>
      <c r="J10" s="12"/>
      <c r="K10" s="16"/>
      <c r="L10" s="12">
        <v>68</v>
      </c>
      <c r="M10" s="12">
        <v>54.93</v>
      </c>
      <c r="N10" s="12">
        <v>4.8</v>
      </c>
      <c r="O10" s="12">
        <v>0.48</v>
      </c>
    </row>
    <row r="11" spans="1:15" x14ac:dyDescent="0.25">
      <c r="A11" s="56">
        <f t="shared" si="0"/>
        <v>7</v>
      </c>
      <c r="B11" s="61" t="s">
        <v>23</v>
      </c>
      <c r="C11" s="44"/>
      <c r="D11" s="44">
        <f>SUM(D6:D9)</f>
        <v>35.629999999999995</v>
      </c>
      <c r="E11" s="44">
        <f>SUM(E6:E9)</f>
        <v>16.330000000000002</v>
      </c>
      <c r="F11" s="44">
        <f>SUM(F6:F9)</f>
        <v>48.400000000000006</v>
      </c>
      <c r="G11" s="44">
        <f>SUM(G6:G9)</f>
        <v>459.53</v>
      </c>
      <c r="H11" s="44">
        <f t="shared" ref="H11:O11" si="1">SUM(H6:H9)</f>
        <v>0.41</v>
      </c>
      <c r="I11" s="44">
        <f t="shared" si="1"/>
        <v>6.92</v>
      </c>
      <c r="J11" s="44">
        <f t="shared" si="1"/>
        <v>92.8</v>
      </c>
      <c r="K11" s="44">
        <f t="shared" si="1"/>
        <v>1.05</v>
      </c>
      <c r="L11" s="44">
        <f t="shared" si="1"/>
        <v>53.28</v>
      </c>
      <c r="M11" s="44">
        <f t="shared" si="1"/>
        <v>418.41</v>
      </c>
      <c r="N11" s="44">
        <f t="shared" si="1"/>
        <v>166.4</v>
      </c>
      <c r="O11" s="44">
        <f t="shared" si="1"/>
        <v>7.17</v>
      </c>
    </row>
    <row r="13" spans="1:15" ht="28.5" customHeight="1" x14ac:dyDescent="0.25"/>
    <row r="14" spans="1:15" ht="37.5" customHeight="1" x14ac:dyDescent="0.25"/>
    <row r="17" ht="23.25" customHeight="1" x14ac:dyDescent="0.25"/>
  </sheetData>
  <mergeCells count="9">
    <mergeCell ref="L3:O3"/>
    <mergeCell ref="A1:F1"/>
    <mergeCell ref="A2:F2"/>
    <mergeCell ref="H3:K3"/>
    <mergeCell ref="D3:F3"/>
    <mergeCell ref="G3:G4"/>
    <mergeCell ref="A3:A4"/>
    <mergeCell ref="B3:B4"/>
    <mergeCell ref="C3:C4"/>
  </mergeCells>
  <pageMargins left="0.7" right="0.7" top="0.75" bottom="0.75" header="0.3" footer="0.3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O14"/>
  <sheetViews>
    <sheetView workbookViewId="0">
      <selection activeCell="B17" sqref="B17"/>
    </sheetView>
  </sheetViews>
  <sheetFormatPr defaultRowHeight="15" x14ac:dyDescent="0.25"/>
  <cols>
    <col min="1" max="1" width="6.5703125" customWidth="1"/>
    <col min="2" max="2" width="36.140625" customWidth="1"/>
    <col min="3" max="3" width="8.85546875" customWidth="1"/>
  </cols>
  <sheetData>
    <row r="1" spans="1:15" ht="18.75" x14ac:dyDescent="0.25">
      <c r="A1" s="98" t="s">
        <v>35</v>
      </c>
      <c r="B1" s="98"/>
      <c r="C1" s="98"/>
      <c r="D1" s="98"/>
      <c r="E1" s="98"/>
      <c r="F1" s="98"/>
    </row>
    <row r="2" spans="1:15" ht="18.75" x14ac:dyDescent="0.25">
      <c r="A2" s="98" t="s">
        <v>38</v>
      </c>
      <c r="B2" s="98"/>
      <c r="C2" s="98"/>
      <c r="D2" s="98"/>
      <c r="E2" s="98"/>
      <c r="F2" s="98"/>
    </row>
    <row r="3" spans="1:15" ht="18.75" x14ac:dyDescent="0.25">
      <c r="A3" s="98" t="s">
        <v>29</v>
      </c>
      <c r="B3" s="98"/>
      <c r="C3" s="98"/>
      <c r="D3" s="98"/>
      <c r="E3" s="98"/>
      <c r="F3" s="98"/>
    </row>
    <row r="4" spans="1:15" ht="18.75" x14ac:dyDescent="0.25">
      <c r="A4" s="98" t="s">
        <v>30</v>
      </c>
      <c r="B4" s="98"/>
      <c r="C4" s="98"/>
      <c r="D4" s="98"/>
      <c r="E4" s="98"/>
      <c r="F4" s="98"/>
    </row>
    <row r="5" spans="1:15" x14ac:dyDescent="0.25">
      <c r="A5" s="99" t="s">
        <v>44</v>
      </c>
      <c r="B5" s="99" t="s">
        <v>32</v>
      </c>
      <c r="C5" s="99" t="s">
        <v>39</v>
      </c>
      <c r="D5" s="99" t="s">
        <v>43</v>
      </c>
      <c r="E5" s="99"/>
      <c r="F5" s="99"/>
      <c r="G5" s="103" t="s">
        <v>2</v>
      </c>
      <c r="H5" s="100" t="s">
        <v>1</v>
      </c>
      <c r="I5" s="101"/>
      <c r="J5" s="101"/>
      <c r="K5" s="102"/>
      <c r="L5" s="99" t="s">
        <v>0</v>
      </c>
      <c r="M5" s="99"/>
      <c r="N5" s="99"/>
      <c r="O5" s="99"/>
    </row>
    <row r="6" spans="1:15" ht="26.25" x14ac:dyDescent="0.25">
      <c r="A6" s="99"/>
      <c r="B6" s="99"/>
      <c r="C6" s="99"/>
      <c r="D6" s="48" t="s">
        <v>40</v>
      </c>
      <c r="E6" s="48" t="s">
        <v>41</v>
      </c>
      <c r="F6" s="48" t="s">
        <v>42</v>
      </c>
      <c r="G6" s="104"/>
      <c r="H6" s="41" t="s">
        <v>7</v>
      </c>
      <c r="I6" s="41" t="s">
        <v>8</v>
      </c>
      <c r="J6" s="41" t="s">
        <v>9</v>
      </c>
      <c r="K6" s="41" t="s">
        <v>31</v>
      </c>
      <c r="L6" s="28" t="s">
        <v>3</v>
      </c>
      <c r="M6" s="28" t="s">
        <v>4</v>
      </c>
      <c r="N6" s="28" t="s">
        <v>5</v>
      </c>
      <c r="O6" s="28" t="s">
        <v>6</v>
      </c>
    </row>
    <row r="7" spans="1:15" x14ac:dyDescent="0.25">
      <c r="A7" s="57">
        <v>1</v>
      </c>
      <c r="B7" s="47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80">
        <f>A7+1</f>
        <v>2</v>
      </c>
      <c r="B8" s="66" t="s">
        <v>74</v>
      </c>
      <c r="C8" s="49" t="s">
        <v>93</v>
      </c>
      <c r="D8" s="49">
        <v>18.600000000000001</v>
      </c>
      <c r="E8" s="49">
        <v>13.96</v>
      </c>
      <c r="F8" s="49">
        <v>41.41</v>
      </c>
      <c r="G8" s="49">
        <v>369.93</v>
      </c>
      <c r="H8" s="49">
        <v>0.09</v>
      </c>
      <c r="I8" s="49">
        <v>4.1900000000000004</v>
      </c>
      <c r="J8" s="49">
        <v>67.95</v>
      </c>
      <c r="K8" s="49">
        <v>2.23</v>
      </c>
      <c r="L8" s="49">
        <v>192.98</v>
      </c>
      <c r="M8" s="49">
        <v>255.45</v>
      </c>
      <c r="N8" s="49">
        <v>42.56</v>
      </c>
      <c r="O8" s="49">
        <v>1.19</v>
      </c>
    </row>
    <row r="9" spans="1:15" x14ac:dyDescent="0.25">
      <c r="A9" s="80">
        <f t="shared" ref="A9:A14" si="0">A8+1</f>
        <v>3</v>
      </c>
      <c r="B9" s="58" t="s">
        <v>56</v>
      </c>
      <c r="C9" s="12">
        <v>15</v>
      </c>
      <c r="D9" s="14">
        <v>3.07</v>
      </c>
      <c r="E9" s="14">
        <v>3.45</v>
      </c>
      <c r="F9" s="14">
        <v>0.37</v>
      </c>
      <c r="G9" s="14">
        <v>45</v>
      </c>
      <c r="H9" s="14">
        <v>0.01</v>
      </c>
      <c r="I9" s="14">
        <v>0.12</v>
      </c>
      <c r="J9" s="15">
        <v>34.5</v>
      </c>
      <c r="K9" s="14">
        <v>0.08</v>
      </c>
      <c r="L9" s="14">
        <v>150</v>
      </c>
      <c r="M9" s="15">
        <v>96</v>
      </c>
      <c r="N9" s="15">
        <v>6.75</v>
      </c>
      <c r="O9" s="14">
        <v>0.15</v>
      </c>
    </row>
    <row r="10" spans="1:15" x14ac:dyDescent="0.25">
      <c r="A10" s="80">
        <f t="shared" si="0"/>
        <v>4</v>
      </c>
      <c r="B10" s="83" t="s">
        <v>45</v>
      </c>
      <c r="C10" s="73">
        <v>10</v>
      </c>
      <c r="D10" s="73">
        <v>0.08</v>
      </c>
      <c r="E10" s="73">
        <v>7.25</v>
      </c>
      <c r="F10" s="73">
        <v>0.13</v>
      </c>
      <c r="G10" s="73">
        <v>66.09</v>
      </c>
      <c r="H10" s="73"/>
      <c r="I10" s="73"/>
      <c r="J10" s="73">
        <v>40</v>
      </c>
      <c r="K10" s="73">
        <v>0.1</v>
      </c>
      <c r="L10" s="73">
        <v>2.4</v>
      </c>
      <c r="M10" s="73">
        <v>3</v>
      </c>
      <c r="N10" s="73"/>
      <c r="O10" s="72">
        <v>0.02</v>
      </c>
    </row>
    <row r="11" spans="1:15" x14ac:dyDescent="0.25">
      <c r="A11" s="80">
        <f t="shared" si="0"/>
        <v>5</v>
      </c>
      <c r="B11" s="91" t="s">
        <v>48</v>
      </c>
      <c r="C11" s="92">
        <v>150</v>
      </c>
      <c r="D11" s="92">
        <v>0.6</v>
      </c>
      <c r="E11" s="92">
        <v>0.6</v>
      </c>
      <c r="F11" s="92">
        <v>14.7</v>
      </c>
      <c r="G11" s="92">
        <v>70.5</v>
      </c>
      <c r="H11" s="92">
        <v>0.05</v>
      </c>
      <c r="I11" s="92">
        <v>15</v>
      </c>
      <c r="J11" s="92"/>
      <c r="K11" s="92">
        <v>0.3</v>
      </c>
      <c r="L11" s="92">
        <v>24</v>
      </c>
      <c r="M11" s="92">
        <v>16.5</v>
      </c>
      <c r="N11" s="92">
        <v>13.5</v>
      </c>
      <c r="O11" s="93">
        <v>3.3</v>
      </c>
    </row>
    <row r="12" spans="1:15" x14ac:dyDescent="0.25">
      <c r="A12" s="80">
        <f t="shared" si="0"/>
        <v>6</v>
      </c>
      <c r="B12" s="54" t="s">
        <v>50</v>
      </c>
      <c r="C12" s="3" t="s">
        <v>53</v>
      </c>
      <c r="D12" s="3">
        <v>0.05</v>
      </c>
      <c r="E12" s="3">
        <v>0.01</v>
      </c>
      <c r="F12" s="3">
        <v>9.17</v>
      </c>
      <c r="G12" s="3">
        <v>37.96</v>
      </c>
      <c r="H12" s="3"/>
      <c r="I12" s="3">
        <v>2.5</v>
      </c>
      <c r="J12" s="3"/>
      <c r="K12" s="3">
        <v>0.01</v>
      </c>
      <c r="L12" s="3">
        <v>7.35</v>
      </c>
      <c r="M12" s="3">
        <v>9.56</v>
      </c>
      <c r="N12" s="3">
        <v>5.12</v>
      </c>
      <c r="O12" s="3">
        <v>0.88</v>
      </c>
    </row>
    <row r="13" spans="1:15" x14ac:dyDescent="0.25">
      <c r="A13" s="80">
        <f t="shared" si="0"/>
        <v>7</v>
      </c>
      <c r="B13" s="54" t="s">
        <v>54</v>
      </c>
      <c r="C13" s="16">
        <v>40</v>
      </c>
      <c r="D13" s="16">
        <v>3.04</v>
      </c>
      <c r="E13" s="16">
        <v>1.1200000000000001</v>
      </c>
      <c r="F13" s="16">
        <v>20.56</v>
      </c>
      <c r="G13" s="16">
        <v>104.48</v>
      </c>
      <c r="H13" s="12">
        <v>0.06</v>
      </c>
      <c r="I13" s="12">
        <v>0.8</v>
      </c>
      <c r="J13" s="12"/>
      <c r="K13" s="16"/>
      <c r="L13" s="12">
        <v>68</v>
      </c>
      <c r="M13" s="12">
        <v>54.93</v>
      </c>
      <c r="N13" s="12">
        <v>4.8</v>
      </c>
      <c r="O13" s="12">
        <v>0.48</v>
      </c>
    </row>
    <row r="14" spans="1:15" x14ac:dyDescent="0.25">
      <c r="A14" s="80">
        <f t="shared" si="0"/>
        <v>8</v>
      </c>
      <c r="B14" s="55" t="s">
        <v>23</v>
      </c>
      <c r="C14" s="7"/>
      <c r="D14" s="7">
        <f>SUM(D8:D13)</f>
        <v>25.44</v>
      </c>
      <c r="E14" s="7">
        <f>SUM(E8:E13)</f>
        <v>26.390000000000004</v>
      </c>
      <c r="F14" s="7">
        <f>SUM(F8:F13)</f>
        <v>86.34</v>
      </c>
      <c r="G14" s="7">
        <f>SUM(G8:G13)</f>
        <v>693.96</v>
      </c>
      <c r="H14" s="7">
        <f t="shared" ref="H14:O14" si="1">SUM(H8:H13)</f>
        <v>0.21</v>
      </c>
      <c r="I14" s="7">
        <f t="shared" si="1"/>
        <v>22.610000000000003</v>
      </c>
      <c r="J14" s="7">
        <f t="shared" si="1"/>
        <v>142.44999999999999</v>
      </c>
      <c r="K14" s="7">
        <f t="shared" si="1"/>
        <v>2.7199999999999998</v>
      </c>
      <c r="L14" s="7">
        <f t="shared" si="1"/>
        <v>444.73</v>
      </c>
      <c r="M14" s="7">
        <f t="shared" si="1"/>
        <v>435.44</v>
      </c>
      <c r="N14" s="7">
        <f t="shared" si="1"/>
        <v>72.73</v>
      </c>
      <c r="O14" s="7">
        <f t="shared" si="1"/>
        <v>6.02</v>
      </c>
    </row>
  </sheetData>
  <mergeCells count="11">
    <mergeCell ref="L5:O5"/>
    <mergeCell ref="H5:K5"/>
    <mergeCell ref="G5:G6"/>
    <mergeCell ref="A1:F1"/>
    <mergeCell ref="A2:F2"/>
    <mergeCell ref="A3:F3"/>
    <mergeCell ref="A4:F4"/>
    <mergeCell ref="D5:F5"/>
    <mergeCell ref="A5:A6"/>
    <mergeCell ref="B5:B6"/>
    <mergeCell ref="C5:C6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</vt:lpstr>
      <vt:lpstr>17 день</vt:lpstr>
      <vt:lpstr>18 день</vt:lpstr>
      <vt:lpstr>19 день</vt:lpstr>
      <vt:lpstr>20 день</vt:lpstr>
      <vt:lpstr>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2021-02-05T00:32:06Z</dcterms:modified>
</cp:coreProperties>
</file>